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Rekenformulier " sheetId="1" state="visible" r:id="rId3"/>
    <sheet name="Rekenformulier met scenarios" sheetId="2" state="visible" r:id="rId4"/>
  </sheets>
  <calcPr/>
</workbook>
</file>

<file path=xl/sharedStrings.xml><?xml version="1.0" encoding="utf-8"?>
<sst xmlns="http://schemas.openxmlformats.org/spreadsheetml/2006/main" count="108" uniqueCount="108">
  <si>
    <t xml:space="preserve">Berekening toeslag mozaiekbeheer Collectief Midden Overijssel</t>
  </si>
  <si>
    <t>Pakketgroep</t>
  </si>
  <si>
    <t>Code</t>
  </si>
  <si>
    <t xml:space="preserve">Naam pakket</t>
  </si>
  <si>
    <t>Eenheid</t>
  </si>
  <si>
    <t xml:space="preserve">Beheervergoeding / eenheid</t>
  </si>
  <si>
    <t>Oppervlakte</t>
  </si>
  <si>
    <t xml:space="preserve">Totaal vergoeding</t>
  </si>
  <si>
    <t>Rust</t>
  </si>
  <si>
    <t>1a</t>
  </si>
  <si>
    <t xml:space="preserve">Grasland met rustperiode van 1 april tot 1 juni</t>
  </si>
  <si>
    <t>hectare</t>
  </si>
  <si>
    <t>1b</t>
  </si>
  <si>
    <t xml:space="preserve">Grasland met rustperiode van 1 april tot 8 juni</t>
  </si>
  <si>
    <t>1c</t>
  </si>
  <si>
    <t xml:space="preserve">Grasland met rustperiode van 1 april tot 15 juni</t>
  </si>
  <si>
    <t>1d</t>
  </si>
  <si>
    <t xml:space="preserve">Grasland met rustperiode van 1 april tot 22 juni</t>
  </si>
  <si>
    <t>1e</t>
  </si>
  <si>
    <t xml:space="preserve">Grasland met rustperiode van 1 april tot 1 juli</t>
  </si>
  <si>
    <t>1v</t>
  </si>
  <si>
    <t xml:space="preserve">Grasland met rustperiode van 15 maart tot 15 mei</t>
  </si>
  <si>
    <t>1w</t>
  </si>
  <si>
    <t xml:space="preserve">Grasland met rustperiode van 15 maart tot 22 mei</t>
  </si>
  <si>
    <t>1x</t>
  </si>
  <si>
    <t xml:space="preserve">Grasland met rustperiode van 15 maart tot 1 juni</t>
  </si>
  <si>
    <t>Voedsel</t>
  </si>
  <si>
    <t>13.b.14.01</t>
  </si>
  <si>
    <t xml:space="preserve">Ontwikkeling kruidenrijk grasland voor weidevogels</t>
  </si>
  <si>
    <t>5a</t>
  </si>
  <si>
    <t xml:space="preserve">Kruidenrijk grasland met rustperiode van 1 april tot 15 juni</t>
  </si>
  <si>
    <t>5b</t>
  </si>
  <si>
    <t xml:space="preserve">Kruidenrijk grasland met rustperiode van 1 april tot 22 juni</t>
  </si>
  <si>
    <t>5c</t>
  </si>
  <si>
    <t xml:space="preserve">Kruidenrijk grasland met rustperiode van 1 april tot 1 juli</t>
  </si>
  <si>
    <t>5h</t>
  </si>
  <si>
    <t xml:space="preserve">Kruidenrijke graslandrand</t>
  </si>
  <si>
    <t>45a</t>
  </si>
  <si>
    <t xml:space="preserve">Braakstrook kievit</t>
  </si>
  <si>
    <t>Water</t>
  </si>
  <si>
    <t>3a</t>
  </si>
  <si>
    <t xml:space="preserve">Plas-dras, 15 februari tot 15 april</t>
  </si>
  <si>
    <t>3b</t>
  </si>
  <si>
    <t xml:space="preserve">Plas-dras, 15 februari tot 15 mei</t>
  </si>
  <si>
    <t>3c</t>
  </si>
  <si>
    <t xml:space="preserve">Plas-dras, 15 februari tot 15 juni</t>
  </si>
  <si>
    <t>3c.14.01</t>
  </si>
  <si>
    <t xml:space="preserve">Plas-dras, 15 februari tot 1 juli</t>
  </si>
  <si>
    <t>3n</t>
  </si>
  <si>
    <t xml:space="preserve">Plas-dras, 1 maart tot 1 juni</t>
  </si>
  <si>
    <t>3o</t>
  </si>
  <si>
    <t xml:space="preserve">Plas-dras, 1 maart tot 15 juni</t>
  </si>
  <si>
    <t>3p</t>
  </si>
  <si>
    <t xml:space="preserve">Plas-dras, 1 maart tot 1 juli</t>
  </si>
  <si>
    <t>10a</t>
  </si>
  <si>
    <t xml:space="preserve">Natuurvriendelijke oever</t>
  </si>
  <si>
    <t>Beweiding</t>
  </si>
  <si>
    <t>1q</t>
  </si>
  <si>
    <t xml:space="preserve">Grasland met rustperiode en voorweiden tot 1 mei, rust tot 1 juni</t>
  </si>
  <si>
    <t>1s</t>
  </si>
  <si>
    <t xml:space="preserve">Grasland met rustperiode en voorweiden tot 1 mei, rust tot 8 juni</t>
  </si>
  <si>
    <t>1l</t>
  </si>
  <si>
    <t xml:space="preserve">Grasland met rustperiode en voorweiden tot 1 mei, rust tot 15 juni</t>
  </si>
  <si>
    <t>1r</t>
  </si>
  <si>
    <t xml:space="preserve">Grasland met rustperiode en voorweiden tot 8 mei, rust tot 8 juni</t>
  </si>
  <si>
    <t>1t</t>
  </si>
  <si>
    <t xml:space="preserve">Grasland met rustperiode en voorweiden tot 8 mei, rust tot 15 juni</t>
  </si>
  <si>
    <t>1m</t>
  </si>
  <si>
    <t xml:space="preserve">Grasland met rustperiode en voorweiden tot 8 mei, rust tot 22 juni</t>
  </si>
  <si>
    <t>1u</t>
  </si>
  <si>
    <t xml:space="preserve">Grasland met rustperiode en voorweiden tot 15 mei, rust tot 1 juli</t>
  </si>
  <si>
    <t>6a</t>
  </si>
  <si>
    <t xml:space="preserve">Extensief beweid grasland, 1 mei tot 15 juni (1 - 1,5 GVE / ha)</t>
  </si>
  <si>
    <t>6a.14.01</t>
  </si>
  <si>
    <t xml:space="preserve">Extensief beweid grasland, 15 april tot 15 juni (1 - 1,5 GVE / ha)</t>
  </si>
  <si>
    <t>6c</t>
  </si>
  <si>
    <t xml:space="preserve">Extensief beweid grasland, 1 mei tot 15 juni (1 - 3 GVE / ha)</t>
  </si>
  <si>
    <t>6c.14.01</t>
  </si>
  <si>
    <t xml:space="preserve">Extensief beweid grasland, 15 april tot 15 juni (1 - 3 GVE / ha)</t>
  </si>
  <si>
    <t xml:space="preserve">Beheervergoeding zonder toeslag</t>
  </si>
  <si>
    <t xml:space="preserve">Toeslag percentage</t>
  </si>
  <si>
    <t>Mozaïektoeslag</t>
  </si>
  <si>
    <t xml:space="preserve">Beheervergoeding met mozaïektoeslag</t>
  </si>
  <si>
    <t xml:space="preserve">Totale beheeroppervlakte (exclusief legselbeheer)</t>
  </si>
  <si>
    <t>ha</t>
  </si>
  <si>
    <t xml:space="preserve">Voorwaarden voor ontvangen mozaiektoeslag</t>
  </si>
  <si>
    <t xml:space="preserve">1. Er is beheer afgesloten uit minimaal 2 van de 4 beheerpakketgroepen</t>
  </si>
  <si>
    <t xml:space="preserve">Wel / niet aanwezig</t>
  </si>
  <si>
    <t xml:space="preserve">2. De beheerpakketten voldoen aan de minimum ontvang</t>
  </si>
  <si>
    <t>score</t>
  </si>
  <si>
    <t xml:space="preserve">Rust: Grasland met rustperiode</t>
  </si>
  <si>
    <t xml:space="preserve">Minimaal 1 hectare</t>
  </si>
  <si>
    <t xml:space="preserve">Voedsel: (Ontwikkeling) kruidenrijk grasland</t>
  </si>
  <si>
    <t xml:space="preserve">Voedsel: Braakstrook kievit</t>
  </si>
  <si>
    <t xml:space="preserve">Minimaal 0,25 hectare</t>
  </si>
  <si>
    <t xml:space="preserve">Water: Plasdras</t>
  </si>
  <si>
    <t xml:space="preserve">Geen ondergrens</t>
  </si>
  <si>
    <t xml:space="preserve">Water: Natuurvriendelijke oever</t>
  </si>
  <si>
    <t xml:space="preserve">Minimaal 0,006 hectare</t>
  </si>
  <si>
    <t xml:space="preserve">Beweiding: Grasland met rustperiode en voorweiden</t>
  </si>
  <si>
    <t xml:space="preserve">Beweiding: Extensief beweid grasland</t>
  </si>
  <si>
    <t xml:space="preserve">Aantal pakketgroepen waarbij u aan minimum onvang voldoet</t>
  </si>
  <si>
    <t xml:space="preserve">0 of 1</t>
  </si>
  <si>
    <t xml:space="preserve">Rekenvoorbeelden scenario's</t>
  </si>
  <si>
    <t xml:space="preserve">Huidige stuatie</t>
  </si>
  <si>
    <t xml:space="preserve">Scenario 1
2 pakketgroepen</t>
  </si>
  <si>
    <t xml:space="preserve">Scenario 2
3 pakketgroepen</t>
  </si>
  <si>
    <t xml:space="preserve">Scenario 3
4 pakketgroepen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</si>
</sst>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3">
    <numFmt numFmtId="160" formatCode="_(* #,##0.00_);_(* \(#,##0.00\);_(* &quot;-&quot;??_);_(@_)"/>
    <numFmt numFmtId="161" formatCode="_(&quot;€&quot;\ * #,##0.00_);_(&quot;€&quot;\ * \(#,##0.00\);_(&quot;€&quot;\ * &quot;-&quot;??_);_(@_)"/>
    <numFmt numFmtId="162" formatCode="_([$€-2]\ * #,##0.00_);_([$€-2]\ * \(#,##0.00\);_([$€-2]\ * &quot;-&quot;??_);_(@_)"/>
  </numFmts>
  <fonts count="14">
    <font>
      <name val="Calibri"/>
      <color theme="1"/>
      <sz val="12.000000"/>
      <scheme val="minor"/>
    </font>
    <font>
      <name val="Calibri"/>
      <b/>
      <color theme="1"/>
      <sz val="18.000000"/>
      <scheme val="minor"/>
    </font>
    <font>
      <name val="Calibri"/>
      <color indexed="2"/>
      <sz val="12.000000"/>
      <scheme val="minor"/>
    </font>
    <font>
      <name val="Calibri Light"/>
      <b/>
      <color theme="1"/>
      <sz val="12.000000"/>
      <scheme val="major"/>
    </font>
    <font>
      <name val="Calibri Light"/>
      <color theme="1"/>
      <sz val="12.000000"/>
      <scheme val="major"/>
    </font>
    <font>
      <name val="Calibri Light"/>
      <sz val="12.000000"/>
      <scheme val="major"/>
    </font>
    <font>
      <name val="Calibri Light"/>
      <color indexed="2"/>
      <sz val="12.000000"/>
      <scheme val="major"/>
    </font>
    <font>
      <name val="Calibri Light"/>
      <color rgb="FF00B0F0"/>
      <sz val="12.000000"/>
      <scheme val="major"/>
    </font>
    <font>
      <name val="Calibri"/>
      <sz val="12.000000"/>
      <scheme val="minor"/>
    </font>
    <font>
      <name val="Calibri Light"/>
      <b/>
      <sz val="14.000000"/>
      <scheme val="major"/>
    </font>
    <font>
      <name val="Calibri Light"/>
      <b/>
      <sz val="12.000000"/>
      <scheme val="major"/>
    </font>
    <font>
      <name val="Calibri Light"/>
      <b/>
      <color theme="0"/>
      <sz val="12.000000"/>
      <scheme val="major"/>
    </font>
    <font>
      <name val="Calibri Light"/>
      <color theme="0"/>
      <sz val="12.000000"/>
      <scheme val="major"/>
    </font>
    <font>
      <name val="Calibri Light"/>
      <b/>
      <color theme="1"/>
      <sz val="14.000000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D2A3FE"/>
        <bgColor rgb="FFD2A3F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fontId="0" fillId="0" borderId="0" numFmtId="0" applyNumberFormat="1" applyFont="1" applyFill="1" applyBorder="1"/>
    <xf fontId="0" fillId="0" borderId="0" numFmtId="160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161" applyNumberFormat="1" applyFont="0" applyFill="0" applyBorder="0" applyProtection="0"/>
  </cellStyleXfs>
  <cellXfs count="118">
    <xf fontId="0" fillId="0" borderId="0" numFmtId="0" xfId="0"/>
    <xf fontId="0" fillId="0" borderId="0" numFmtId="161" xfId="3" applyNumberFormat="1"/>
    <xf fontId="1" fillId="2" borderId="0" numFmtId="0" xfId="0" applyFont="1" applyFill="1"/>
    <xf fontId="0" fillId="2" borderId="0" numFmtId="0" xfId="0" applyFill="1"/>
    <xf fontId="0" fillId="2" borderId="0" numFmtId="161" xfId="3" applyNumberFormat="1" applyFill="1"/>
    <xf fontId="1" fillId="2" borderId="0" numFmtId="0" xfId="0" applyFont="1" applyFill="1" applyAlignment="1">
      <alignment horizontal="left"/>
    </xf>
    <xf fontId="2" fillId="2" borderId="0" numFmtId="161" xfId="3" applyNumberFormat="1" applyFont="1" applyFill="1"/>
    <xf fontId="3" fillId="3" borderId="1" numFmtId="0" xfId="0" applyFont="1" applyFill="1" applyBorder="1"/>
    <xf fontId="3" fillId="3" borderId="1" numFmtId="49" xfId="3" applyNumberFormat="1" applyFont="1" applyFill="1" applyBorder="1"/>
    <xf fontId="4" fillId="2" borderId="0" numFmtId="0" xfId="0" applyFont="1" applyFill="1"/>
    <xf fontId="4" fillId="4" borderId="1" numFmtId="0" xfId="0" applyFont="1" applyFill="1" applyBorder="1"/>
    <xf fontId="4" fillId="0" borderId="1" numFmtId="0" xfId="0" applyFont="1" applyBorder="1" applyAlignment="1">
      <alignment wrapText="1"/>
    </xf>
    <xf fontId="4" fillId="0" borderId="1" numFmtId="0" xfId="0" applyFont="1" applyBorder="1"/>
    <xf fontId="4" fillId="0" borderId="1" numFmtId="161" xfId="3" applyNumberFormat="1" applyFont="1" applyBorder="1"/>
    <xf fontId="4" fillId="5" borderId="1" numFmtId="0" xfId="0" applyFont="1" applyFill="1" applyBorder="1" applyProtection="1">
      <protection locked="0"/>
    </xf>
    <xf fontId="4" fillId="0" borderId="1" numFmtId="161" xfId="0" applyNumberFormat="1" applyFont="1" applyBorder="1"/>
    <xf fontId="2" fillId="0" borderId="0" numFmtId="0" xfId="0" applyFont="1"/>
    <xf fontId="2" fillId="2" borderId="0" numFmtId="0" xfId="0" applyFont="1" applyFill="1"/>
    <xf fontId="5" fillId="4" borderId="1" numFmtId="0" xfId="0" applyFont="1" applyFill="1" applyBorder="1"/>
    <xf fontId="5" fillId="0" borderId="1" numFmtId="0" xfId="0" applyFont="1" applyBorder="1"/>
    <xf fontId="5" fillId="0" borderId="1" numFmtId="161" xfId="3" applyNumberFormat="1" applyFont="1" applyBorder="1"/>
    <xf fontId="5" fillId="5" borderId="1" numFmtId="0" xfId="0" applyFont="1" applyFill="1" applyBorder="1" applyProtection="1">
      <protection locked="0"/>
    </xf>
    <xf fontId="5" fillId="0" borderId="1" numFmtId="161" xfId="0" applyNumberFormat="1" applyFont="1" applyBorder="1"/>
    <xf fontId="5" fillId="2" borderId="0" numFmtId="0" xfId="0" applyFont="1" applyFill="1"/>
    <xf fontId="4" fillId="6" borderId="1" numFmtId="0" xfId="0" applyFont="1" applyFill="1" applyBorder="1"/>
    <xf fontId="6" fillId="2" borderId="0" numFmtId="0" xfId="0" applyFont="1" applyFill="1"/>
    <xf fontId="4" fillId="7" borderId="1" numFmtId="0" xfId="0" applyFont="1" applyFill="1" applyBorder="1"/>
    <xf fontId="4" fillId="8" borderId="1" numFmtId="0" xfId="0" applyFont="1" applyFill="1" applyBorder="1"/>
    <xf fontId="3" fillId="0" borderId="2" numFmtId="161" xfId="3" applyNumberFormat="1" applyFont="1" applyBorder="1" applyAlignment="1">
      <alignment horizontal="right"/>
    </xf>
    <xf fontId="3" fillId="0" borderId="3" numFmtId="161" xfId="3" applyNumberFormat="1" applyFont="1" applyBorder="1" applyAlignment="1">
      <alignment horizontal="right"/>
    </xf>
    <xf fontId="3" fillId="0" borderId="4" numFmtId="161" xfId="3" applyNumberFormat="1" applyFont="1" applyBorder="1" applyAlignment="1">
      <alignment horizontal="right"/>
    </xf>
    <xf fontId="3" fillId="0" borderId="5" numFmtId="161" xfId="0" applyNumberFormat="1" applyFont="1" applyBorder="1"/>
    <xf fontId="3" fillId="0" borderId="1" numFmtId="9" xfId="2" applyNumberFormat="1" applyFont="1" applyBorder="1"/>
    <xf fontId="7" fillId="2" borderId="0" numFmtId="0" xfId="0" applyFont="1" applyFill="1"/>
    <xf fontId="7" fillId="2" borderId="0" numFmtId="162" xfId="0" applyNumberFormat="1" applyFont="1" applyFill="1"/>
    <xf fontId="3" fillId="0" borderId="6" numFmtId="161" xfId="3" applyNumberFormat="1" applyFont="1" applyBorder="1"/>
    <xf fontId="3" fillId="0" borderId="6" numFmtId="161" xfId="0" applyNumberFormat="1" applyFont="1" applyBorder="1"/>
    <xf fontId="8" fillId="0" borderId="0" numFmtId="0" xfId="0" applyFont="1"/>
    <xf fontId="8" fillId="2" borderId="0" numFmtId="0" xfId="0" applyFont="1" applyFill="1"/>
    <xf fontId="4" fillId="0" borderId="2" numFmtId="161" xfId="3" applyNumberFormat="1" applyFont="1" applyBorder="1" applyAlignment="1">
      <alignment horizontal="right"/>
    </xf>
    <xf fontId="4" fillId="0" borderId="3" numFmtId="161" xfId="3" applyNumberFormat="1" applyFont="1" applyBorder="1" applyAlignment="1">
      <alignment horizontal="right"/>
    </xf>
    <xf fontId="4" fillId="0" borderId="4" numFmtId="161" xfId="3" applyNumberFormat="1" applyFont="1" applyBorder="1" applyAlignment="1">
      <alignment horizontal="right"/>
    </xf>
    <xf fontId="5" fillId="2" borderId="1" numFmtId="160" xfId="1" applyNumberFormat="1" applyFont="1" applyFill="1" applyBorder="1"/>
    <xf fontId="5" fillId="2" borderId="0" numFmtId="161" xfId="3" applyNumberFormat="1" applyFont="1" applyFill="1"/>
    <xf fontId="9" fillId="2" borderId="7" numFmtId="0" xfId="0" applyFont="1" applyFill="1" applyBorder="1"/>
    <xf fontId="5" fillId="2" borderId="8" numFmtId="0" xfId="0" applyFont="1" applyFill="1" applyBorder="1"/>
    <xf fontId="5" fillId="2" borderId="9" numFmtId="161" xfId="3" applyNumberFormat="1" applyFont="1" applyFill="1" applyBorder="1"/>
    <xf fontId="5" fillId="2" borderId="10" numFmtId="0" xfId="0" applyFont="1" applyFill="1" applyBorder="1"/>
    <xf fontId="5" fillId="2" borderId="11" numFmtId="161" xfId="3" applyNumberFormat="1" applyFont="1" applyFill="1" applyBorder="1"/>
    <xf fontId="10" fillId="2" borderId="10" numFmtId="0" xfId="0" applyFont="1" applyFill="1" applyBorder="1"/>
    <xf fontId="10" fillId="2" borderId="0" numFmtId="0" xfId="0" applyFont="1" applyFill="1"/>
    <xf fontId="10" fillId="2" borderId="11" numFmtId="0" xfId="0" applyFont="1" applyFill="1" applyBorder="1"/>
    <xf fontId="5" fillId="2" borderId="0" numFmtId="0" xfId="0" applyFont="1" applyFill="1" applyAlignment="1">
      <alignment horizontal="center"/>
    </xf>
    <xf fontId="5" fillId="2" borderId="10" numFmtId="0" xfId="0" applyFont="1" applyFill="1" applyBorder="1" applyAlignment="1">
      <alignment horizontal="right"/>
    </xf>
    <xf fontId="5" fillId="2" borderId="11" numFmtId="0" xfId="0" applyFont="1" applyFill="1" applyBorder="1"/>
    <xf fontId="11" fillId="2" borderId="0" numFmtId="0" xfId="0" applyFont="1" applyFill="1" applyAlignment="1">
      <alignment horizontal="center"/>
    </xf>
    <xf fontId="12" fillId="2" borderId="0" numFmtId="0" xfId="0" applyFont="1" applyFill="1" applyAlignment="1">
      <alignment horizontal="center"/>
    </xf>
    <xf fontId="8" fillId="0" borderId="0" numFmtId="0" xfId="0" applyFont="1" quotePrefix="1"/>
    <xf fontId="10" fillId="2" borderId="10" numFmtId="0" xfId="0" applyFont="1" applyFill="1" applyBorder="1" applyAlignment="1">
      <alignment horizontal="right"/>
    </xf>
    <xf fontId="5" fillId="2" borderId="11" numFmtId="9" xfId="2" applyNumberFormat="1" applyFont="1" applyFill="1" applyBorder="1" applyAlignment="1">
      <alignment horizontal="center"/>
    </xf>
    <xf fontId="5" fillId="2" borderId="12" numFmtId="0" xfId="0" applyFont="1" applyFill="1" applyBorder="1"/>
    <xf fontId="5" fillId="2" borderId="13" numFmtId="0" xfId="0" applyFont="1" applyFill="1" applyBorder="1"/>
    <xf fontId="5" fillId="2" borderId="14" numFmtId="161" xfId="3" applyNumberFormat="1" applyFont="1" applyFill="1" applyBorder="1"/>
    <xf fontId="5" fillId="0" borderId="0" numFmtId="0" xfId="0" applyFont="1"/>
    <xf fontId="5" fillId="0" borderId="0" numFmtId="161" xfId="3" applyNumberFormat="1" applyFont="1"/>
    <xf fontId="4" fillId="2" borderId="0" numFmtId="161" xfId="3" applyNumberFormat="1" applyFont="1" applyFill="1"/>
    <xf fontId="0" fillId="2" borderId="0" numFmtId="161" xfId="3" applyNumberFormat="1" applyFill="1" applyProtection="1"/>
    <xf fontId="1" fillId="2" borderId="0" numFmtId="0" xfId="0" applyFont="1" applyFill="1" applyAlignment="1">
      <alignment horizontal="left" vertical="top"/>
    </xf>
    <xf fontId="10" fillId="0" borderId="1" numFmtId="0" xfId="0" applyFont="1" applyBorder="1" applyAlignment="1">
      <alignment horizontal="center" vertical="center"/>
    </xf>
    <xf fontId="10" fillId="0" borderId="1" numFmtId="0" xfId="0" applyFont="1" applyBorder="1" applyAlignment="1">
      <alignment horizontal="center" vertical="center" wrapText="1"/>
    </xf>
    <xf fontId="3" fillId="3" borderId="1" numFmtId="49" xfId="3" applyNumberFormat="1" applyFont="1" applyFill="1" applyBorder="1" applyProtection="1"/>
    <xf fontId="4" fillId="0" borderId="1" numFmtId="161" xfId="3" applyNumberFormat="1" applyFont="1" applyBorder="1" applyProtection="1"/>
    <xf fontId="5" fillId="0" borderId="1" numFmtId="161" xfId="3" applyNumberFormat="1" applyFont="1" applyBorder="1" applyProtection="1"/>
    <xf fontId="3" fillId="0" borderId="2" numFmtId="161" xfId="3" applyNumberFormat="1" applyFont="1" applyBorder="1" applyAlignment="1" applyProtection="1">
      <alignment horizontal="right"/>
    </xf>
    <xf fontId="3" fillId="0" borderId="3" numFmtId="161" xfId="3" applyNumberFormat="1" applyFont="1" applyBorder="1" applyAlignment="1" applyProtection="1">
      <alignment horizontal="right"/>
    </xf>
    <xf fontId="3" fillId="0" borderId="4" numFmtId="161" xfId="3" applyNumberFormat="1" applyFont="1" applyBorder="1" applyAlignment="1" applyProtection="1">
      <alignment horizontal="right"/>
    </xf>
    <xf fontId="4" fillId="0" borderId="0" numFmtId="0" xfId="0" applyFont="1"/>
    <xf fontId="3" fillId="0" borderId="1" numFmtId="9" xfId="2" applyNumberFormat="1" applyFont="1" applyBorder="1" applyProtection="1"/>
    <xf fontId="3" fillId="0" borderId="6" numFmtId="161" xfId="3" applyNumberFormat="1" applyFont="1" applyBorder="1" applyProtection="1"/>
    <xf fontId="4" fillId="0" borderId="2" numFmtId="161" xfId="3" applyNumberFormat="1" applyFont="1" applyBorder="1" applyAlignment="1" applyProtection="1">
      <alignment horizontal="right"/>
    </xf>
    <xf fontId="4" fillId="0" borderId="3" numFmtId="161" xfId="3" applyNumberFormat="1" applyFont="1" applyBorder="1" applyAlignment="1" applyProtection="1">
      <alignment horizontal="right"/>
    </xf>
    <xf fontId="4" fillId="0" borderId="4" numFmtId="161" xfId="3" applyNumberFormat="1" applyFont="1" applyBorder="1" applyAlignment="1" applyProtection="1">
      <alignment horizontal="right"/>
    </xf>
    <xf fontId="4" fillId="0" borderId="6" numFmtId="160" xfId="1" applyNumberFormat="1" applyFont="1" applyBorder="1" applyProtection="1"/>
    <xf fontId="3" fillId="2" borderId="0" numFmtId="161" xfId="3" applyNumberFormat="1" applyFont="1" applyFill="1" applyAlignment="1" applyProtection="1">
      <alignment horizontal="right"/>
    </xf>
    <xf fontId="3" fillId="2" borderId="0" numFmtId="161" xfId="0" applyNumberFormat="1" applyFont="1" applyFill="1"/>
    <xf fontId="13" fillId="2" borderId="7" numFmtId="0" xfId="0" applyFont="1" applyFill="1" applyBorder="1"/>
    <xf fontId="4" fillId="2" borderId="8" numFmtId="0" xfId="0" applyFont="1" applyFill="1" applyBorder="1"/>
    <xf fontId="0" fillId="2" borderId="8" numFmtId="161" xfId="3" applyNumberFormat="1" applyFill="1" applyBorder="1" applyProtection="1"/>
    <xf fontId="4" fillId="2" borderId="9" numFmtId="161" xfId="3" applyNumberFormat="1" applyFont="1" applyFill="1" applyBorder="1" applyProtection="1"/>
    <xf fontId="10" fillId="2" borderId="15" numFmtId="0" xfId="0" applyFont="1" applyFill="1" applyBorder="1" applyAlignment="1">
      <alignment horizontal="center" vertical="center"/>
    </xf>
    <xf fontId="10" fillId="2" borderId="15" numFmtId="0" xfId="0" applyFont="1" applyFill="1" applyBorder="1" applyAlignment="1">
      <alignment horizontal="center" vertical="center" wrapText="1"/>
    </xf>
    <xf fontId="0" fillId="2" borderId="10" numFmtId="0" xfId="0" applyFill="1" applyBorder="1"/>
    <xf fontId="3" fillId="2" borderId="0" numFmtId="0" xfId="0" applyFont="1" applyFill="1" applyAlignment="1">
      <alignment horizontal="left" wrapText="1"/>
    </xf>
    <xf fontId="3" fillId="2" borderId="11" numFmtId="0" xfId="0" applyFont="1" applyFill="1" applyBorder="1" applyAlignment="1">
      <alignment wrapText="1"/>
    </xf>
    <xf fontId="6" fillId="2" borderId="16" numFmtId="0" xfId="0" applyFont="1" applyFill="1" applyBorder="1"/>
    <xf fontId="4" fillId="2" borderId="16" numFmtId="0" xfId="0" applyFont="1" applyFill="1" applyBorder="1" applyAlignment="1">
      <alignment horizontal="center"/>
    </xf>
    <xf fontId="4" fillId="2" borderId="0" numFmtId="0" xfId="0" applyFont="1" applyFill="1" applyAlignment="1">
      <alignment horizontal="left"/>
    </xf>
    <xf fontId="4" fillId="2" borderId="10" numFmtId="0" xfId="0" applyFont="1" applyFill="1" applyBorder="1" applyAlignment="1">
      <alignment horizontal="right"/>
    </xf>
    <xf fontId="7" fillId="2" borderId="11" numFmtId="0" xfId="0" applyFont="1" applyFill="1" applyBorder="1"/>
    <xf fontId="3" fillId="2" borderId="0" numFmtId="0" xfId="0" applyFont="1" applyFill="1"/>
    <xf fontId="3" fillId="2" borderId="11" numFmtId="0" xfId="0" applyFont="1" applyFill="1" applyBorder="1"/>
    <xf fontId="3" fillId="2" borderId="16" numFmtId="0" xfId="0" applyFont="1" applyFill="1" applyBorder="1"/>
    <xf fontId="5" fillId="2" borderId="0" numFmtId="0" xfId="0" applyFont="1" applyFill="1" applyAlignment="1">
      <alignment horizontal="left"/>
    </xf>
    <xf fontId="4" fillId="2" borderId="11" numFmtId="0" xfId="0" applyFont="1" applyFill="1" applyBorder="1"/>
    <xf fontId="2" fillId="2" borderId="0" numFmtId="0" xfId="0" applyFont="1" applyFill="1" quotePrefix="1"/>
    <xf fontId="4" fillId="2" borderId="11" numFmtId="161" xfId="3" applyNumberFormat="1" applyFont="1" applyFill="1" applyBorder="1" applyProtection="1"/>
    <xf fontId="4" fillId="2" borderId="16" numFmtId="0" xfId="0" applyFont="1" applyFill="1" applyBorder="1"/>
    <xf fontId="4" fillId="2" borderId="0" numFmtId="0" xfId="0" applyFont="1" applyFill="1" applyAlignment="1">
      <alignment horizontal="center"/>
    </xf>
    <xf fontId="4" fillId="2" borderId="11" numFmtId="9" xfId="2" applyNumberFormat="1" applyFont="1" applyFill="1" applyBorder="1" applyAlignment="1" applyProtection="1">
      <alignment horizontal="center"/>
    </xf>
    <xf fontId="3" fillId="2" borderId="10" numFmtId="0" xfId="0" applyFont="1" applyFill="1" applyBorder="1" applyAlignment="1">
      <alignment horizontal="right"/>
    </xf>
    <xf fontId="4" fillId="2" borderId="10" numFmtId="0" xfId="0" applyFont="1" applyFill="1" applyBorder="1"/>
    <xf fontId="4" fillId="2" borderId="12" numFmtId="0" xfId="0" applyFont="1" applyFill="1" applyBorder="1"/>
    <xf fontId="4" fillId="2" borderId="13" numFmtId="0" xfId="0" applyFont="1" applyFill="1" applyBorder="1"/>
    <xf fontId="0" fillId="2" borderId="13" numFmtId="161" xfId="3" applyNumberFormat="1" applyFill="1" applyBorder="1" applyProtection="1"/>
    <xf fontId="4" fillId="2" borderId="14" numFmtId="161" xfId="3" applyNumberFormat="1" applyFont="1" applyFill="1" applyBorder="1" applyProtection="1"/>
    <xf fontId="6" fillId="2" borderId="17" numFmtId="0" xfId="0" applyFont="1" applyFill="1" applyBorder="1"/>
    <xf fontId="4" fillId="2" borderId="0" numFmtId="161" xfId="3" applyNumberFormat="1" applyFont="1" applyFill="1" applyProtection="1"/>
    <xf fontId="12" fillId="2" borderId="0" numFmtId="0" xfId="0" applyFont="1" applyFill="1"/>
  </cellXfs>
  <cellStyles count="4">
    <cellStyle name="Komma" xfId="1" builtinId="3"/>
    <cellStyle name="Procent" xfId="2" builtinId="5"/>
    <cellStyle name="Standaard" xfId="0" builtinId="0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2.xml"/><Relationship  Id="rId3" Type="http://schemas.openxmlformats.org/officeDocument/2006/relationships/worksheet" Target="worksheets/sheet1.xml"/><Relationship  Id="rId2" Type="http://schemas.openxmlformats.org/officeDocument/2006/relationships/customXml" Target="../customXml/item2.xml"/><Relationship  Id="rId1" Type="http://schemas.openxmlformats.org/officeDocument/2006/relationships/customXml" Target="../customXml/item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G7" activeCellId="0" sqref="G7"/>
    </sheetView>
  </sheetViews>
  <sheetFormatPr baseColWidth="10" defaultRowHeight="16.25"/>
  <cols>
    <col customWidth="1" min="1" max="1" width="5.5"/>
    <col customWidth="1" min="2" max="2" width="13.5"/>
    <col customWidth="1" min="3" max="3" width="10.33203125"/>
    <col bestFit="1" customWidth="1" min="4" max="4" width="56"/>
    <col bestFit="1" customWidth="1" min="6" max="6" style="1" width="24.6640625"/>
    <col customWidth="1" min="7" max="7" width="12.1640625"/>
    <col customWidth="1" min="8" max="8" width="19"/>
  </cols>
  <sheetData>
    <row r="1" ht="23.10000000000000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3.100000000000001">
      <c r="A2" s="3"/>
      <c r="B2" s="2" t="s">
        <v>0</v>
      </c>
      <c r="C2" s="2"/>
      <c r="D2" s="2"/>
      <c r="E2" s="3"/>
      <c r="F2" s="4"/>
      <c r="G2" s="3"/>
      <c r="H2" s="3"/>
      <c r="I2" s="3"/>
      <c r="J2" s="3"/>
      <c r="K2" s="3"/>
      <c r="L2" s="3"/>
      <c r="M2" s="3"/>
      <c r="N2" s="3"/>
    </row>
    <row r="3" ht="23.100000000000001">
      <c r="A3" s="3"/>
      <c r="B3" s="5">
        <v>2024</v>
      </c>
      <c r="C3" s="2"/>
      <c r="D3" s="2"/>
      <c r="E3" s="3"/>
      <c r="F3" s="4"/>
      <c r="G3" s="3"/>
      <c r="H3" s="3"/>
      <c r="I3" s="3"/>
      <c r="J3" s="3"/>
      <c r="K3" s="3"/>
      <c r="L3" s="3"/>
      <c r="M3" s="3"/>
      <c r="N3" s="3"/>
    </row>
    <row r="4">
      <c r="A4" s="3"/>
      <c r="B4" s="3"/>
      <c r="C4" s="3"/>
      <c r="D4" s="3"/>
      <c r="E4" s="3"/>
      <c r="F4" s="6"/>
      <c r="G4" s="3"/>
      <c r="H4" s="3"/>
      <c r="I4" s="3"/>
      <c r="J4" s="3"/>
      <c r="K4" s="3"/>
      <c r="L4" s="3"/>
      <c r="M4" s="3"/>
      <c r="N4" s="3"/>
    </row>
    <row r="5">
      <c r="A5" s="3"/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7" t="s">
        <v>6</v>
      </c>
      <c r="H5" s="7" t="s">
        <v>7</v>
      </c>
      <c r="I5" s="9"/>
      <c r="J5" s="9"/>
      <c r="K5" s="3"/>
      <c r="L5" s="3"/>
      <c r="M5" s="3"/>
      <c r="N5" s="3"/>
    </row>
    <row r="6" ht="17">
      <c r="A6" s="3"/>
      <c r="B6" s="10" t="s">
        <v>8</v>
      </c>
      <c r="C6" s="11" t="s">
        <v>9</v>
      </c>
      <c r="D6" s="12" t="s">
        <v>10</v>
      </c>
      <c r="E6" s="12" t="s">
        <v>11</v>
      </c>
      <c r="F6" s="13">
        <v>450</v>
      </c>
      <c r="G6" s="14"/>
      <c r="H6" s="15">
        <f t="shared" ref="H6:H38" si="0">F6*G6</f>
        <v>0</v>
      </c>
      <c r="I6" s="9"/>
      <c r="J6" s="9"/>
      <c r="K6" s="3"/>
      <c r="L6" s="3"/>
      <c r="M6" s="3"/>
      <c r="N6" s="3"/>
    </row>
    <row r="7">
      <c r="A7" s="3"/>
      <c r="B7" s="10" t="s">
        <v>8</v>
      </c>
      <c r="C7" s="12" t="s">
        <v>12</v>
      </c>
      <c r="D7" s="12" t="s">
        <v>13</v>
      </c>
      <c r="E7" s="12" t="s">
        <v>11</v>
      </c>
      <c r="F7" s="13">
        <v>585</v>
      </c>
      <c r="G7" s="14"/>
      <c r="H7" s="15">
        <f t="shared" si="0"/>
        <v>0</v>
      </c>
      <c r="I7" s="9"/>
      <c r="J7" s="9"/>
      <c r="K7" s="3"/>
      <c r="L7" s="3"/>
      <c r="M7" s="3"/>
      <c r="N7" s="3"/>
    </row>
    <row r="8">
      <c r="A8" s="3"/>
      <c r="B8" s="10" t="s">
        <v>8</v>
      </c>
      <c r="C8" s="12" t="s">
        <v>14</v>
      </c>
      <c r="D8" s="12" t="s">
        <v>15</v>
      </c>
      <c r="E8" s="12" t="s">
        <v>11</v>
      </c>
      <c r="F8" s="13">
        <v>780</v>
      </c>
      <c r="G8" s="14"/>
      <c r="H8" s="15">
        <f t="shared" si="0"/>
        <v>0</v>
      </c>
      <c r="I8" s="9"/>
      <c r="J8" s="9"/>
      <c r="K8" s="3"/>
      <c r="L8" s="3"/>
      <c r="M8" s="3"/>
      <c r="N8" s="3"/>
    </row>
    <row r="9">
      <c r="A9" s="3"/>
      <c r="B9" s="10" t="s">
        <v>8</v>
      </c>
      <c r="C9" s="12" t="s">
        <v>16</v>
      </c>
      <c r="D9" s="12" t="s">
        <v>17</v>
      </c>
      <c r="E9" s="12" t="s">
        <v>11</v>
      </c>
      <c r="F9" s="13">
        <v>840</v>
      </c>
      <c r="G9" s="14"/>
      <c r="H9" s="15">
        <f t="shared" si="0"/>
        <v>0</v>
      </c>
      <c r="I9" s="9"/>
      <c r="J9" s="9"/>
      <c r="K9" s="3"/>
      <c r="L9" s="3"/>
      <c r="M9" s="3"/>
      <c r="N9" s="3"/>
    </row>
    <row r="10">
      <c r="A10" s="3"/>
      <c r="B10" s="10" t="s">
        <v>8</v>
      </c>
      <c r="C10" s="12" t="s">
        <v>18</v>
      </c>
      <c r="D10" s="12" t="s">
        <v>19</v>
      </c>
      <c r="E10" s="12" t="s">
        <v>11</v>
      </c>
      <c r="F10" s="13">
        <v>1400</v>
      </c>
      <c r="G10" s="14"/>
      <c r="H10" s="15">
        <f t="shared" si="0"/>
        <v>0</v>
      </c>
      <c r="I10" s="9"/>
      <c r="J10" s="9"/>
      <c r="K10" s="3"/>
      <c r="L10" s="3"/>
      <c r="M10" s="3"/>
      <c r="N10" s="3"/>
    </row>
    <row r="11" s="16" customFormat="1">
      <c r="A11" s="17"/>
      <c r="B11" s="18" t="s">
        <v>8</v>
      </c>
      <c r="C11" s="19" t="s">
        <v>20</v>
      </c>
      <c r="D11" s="19" t="s">
        <v>21</v>
      </c>
      <c r="E11" s="19" t="s">
        <v>11</v>
      </c>
      <c r="F11" s="20">
        <v>195</v>
      </c>
      <c r="G11" s="21"/>
      <c r="H11" s="22">
        <f t="shared" si="0"/>
        <v>0</v>
      </c>
      <c r="I11" s="23"/>
      <c r="J11" s="23"/>
      <c r="K11" s="17"/>
      <c r="L11" s="17"/>
      <c r="M11" s="17"/>
      <c r="N11" s="17"/>
    </row>
    <row r="12" s="16" customFormat="1">
      <c r="A12" s="17"/>
      <c r="B12" s="18" t="s">
        <v>8</v>
      </c>
      <c r="C12" s="19" t="s">
        <v>22</v>
      </c>
      <c r="D12" s="19" t="s">
        <v>23</v>
      </c>
      <c r="E12" s="19" t="s">
        <v>11</v>
      </c>
      <c r="F12" s="20">
        <v>345</v>
      </c>
      <c r="G12" s="21"/>
      <c r="H12" s="22">
        <f t="shared" si="0"/>
        <v>0</v>
      </c>
      <c r="I12" s="23"/>
      <c r="J12" s="23"/>
      <c r="K12" s="17"/>
      <c r="L12" s="17"/>
      <c r="M12" s="17"/>
      <c r="N12" s="17"/>
    </row>
    <row r="13" s="16" customFormat="1">
      <c r="A13" s="17"/>
      <c r="B13" s="18" t="s">
        <v>8</v>
      </c>
      <c r="C13" s="19" t="s">
        <v>24</v>
      </c>
      <c r="D13" s="19" t="s">
        <v>25</v>
      </c>
      <c r="E13" s="19" t="s">
        <v>11</v>
      </c>
      <c r="F13" s="20">
        <v>510</v>
      </c>
      <c r="G13" s="21"/>
      <c r="H13" s="22">
        <f t="shared" si="0"/>
        <v>0</v>
      </c>
      <c r="I13" s="23"/>
      <c r="J13" s="23"/>
      <c r="K13" s="17"/>
      <c r="L13" s="17"/>
      <c r="M13" s="17"/>
      <c r="N13" s="17"/>
    </row>
    <row r="14">
      <c r="A14" s="3"/>
      <c r="B14" s="24" t="s">
        <v>26</v>
      </c>
      <c r="C14" s="19" t="s">
        <v>27</v>
      </c>
      <c r="D14" s="19" t="s">
        <v>28</v>
      </c>
      <c r="E14" s="19" t="s">
        <v>11</v>
      </c>
      <c r="F14" s="20">
        <v>1000</v>
      </c>
      <c r="G14" s="14"/>
      <c r="H14" s="15">
        <f t="shared" si="0"/>
        <v>0</v>
      </c>
      <c r="I14" s="9"/>
      <c r="J14" s="9"/>
      <c r="K14" s="3"/>
      <c r="L14" s="3"/>
      <c r="M14" s="3"/>
      <c r="N14" s="3"/>
    </row>
    <row r="15">
      <c r="A15" s="3"/>
      <c r="B15" s="24" t="s">
        <v>26</v>
      </c>
      <c r="C15" s="19" t="s">
        <v>29</v>
      </c>
      <c r="D15" s="19" t="s">
        <v>30</v>
      </c>
      <c r="E15" s="19" t="s">
        <v>11</v>
      </c>
      <c r="F15" s="20">
        <v>1345</v>
      </c>
      <c r="G15" s="14"/>
      <c r="H15" s="15">
        <f t="shared" si="0"/>
        <v>0</v>
      </c>
      <c r="I15" s="9"/>
      <c r="J15" s="9"/>
      <c r="K15" s="3"/>
      <c r="L15" s="3"/>
      <c r="M15" s="3"/>
      <c r="N15" s="3"/>
    </row>
    <row r="16">
      <c r="A16" s="3"/>
      <c r="B16" s="24" t="s">
        <v>26</v>
      </c>
      <c r="C16" s="19" t="s">
        <v>31</v>
      </c>
      <c r="D16" s="19" t="s">
        <v>32</v>
      </c>
      <c r="E16" s="19" t="s">
        <v>11</v>
      </c>
      <c r="F16" s="20">
        <v>1545</v>
      </c>
      <c r="G16" s="14"/>
      <c r="H16" s="15">
        <f t="shared" si="0"/>
        <v>0</v>
      </c>
      <c r="I16" s="9"/>
      <c r="J16" s="9"/>
      <c r="K16" s="3"/>
      <c r="L16" s="3"/>
      <c r="M16" s="3"/>
      <c r="N16" s="3"/>
    </row>
    <row r="17">
      <c r="A17" s="3"/>
      <c r="B17" s="24" t="s">
        <v>26</v>
      </c>
      <c r="C17" s="19" t="s">
        <v>33</v>
      </c>
      <c r="D17" s="19" t="s">
        <v>34</v>
      </c>
      <c r="E17" s="19" t="s">
        <v>11</v>
      </c>
      <c r="F17" s="20">
        <v>1745</v>
      </c>
      <c r="G17" s="14"/>
      <c r="H17" s="15">
        <f t="shared" si="0"/>
        <v>0</v>
      </c>
      <c r="I17" s="9"/>
      <c r="J17" s="9"/>
      <c r="K17" s="3"/>
      <c r="L17" s="3"/>
      <c r="M17" s="3"/>
      <c r="N17" s="3"/>
    </row>
    <row r="18">
      <c r="A18" s="3"/>
      <c r="B18" s="24" t="s">
        <v>26</v>
      </c>
      <c r="C18" s="19" t="s">
        <v>35</v>
      </c>
      <c r="D18" s="19" t="s">
        <v>36</v>
      </c>
      <c r="E18" s="19" t="s">
        <v>11</v>
      </c>
      <c r="F18" s="20">
        <v>1150</v>
      </c>
      <c r="G18" s="21"/>
      <c r="H18" s="22">
        <f t="shared" si="0"/>
        <v>0</v>
      </c>
      <c r="I18" s="25"/>
      <c r="J18" s="9"/>
      <c r="K18" s="3"/>
      <c r="L18" s="3"/>
      <c r="M18" s="3"/>
      <c r="N18" s="3"/>
    </row>
    <row r="19">
      <c r="A19" s="3"/>
      <c r="B19" s="24" t="s">
        <v>26</v>
      </c>
      <c r="C19" s="19" t="s">
        <v>37</v>
      </c>
      <c r="D19" s="19" t="s">
        <v>38</v>
      </c>
      <c r="E19" s="19" t="s">
        <v>11</v>
      </c>
      <c r="F19" s="20">
        <v>2100</v>
      </c>
      <c r="G19" s="21"/>
      <c r="H19" s="22">
        <f t="shared" si="0"/>
        <v>0</v>
      </c>
      <c r="I19" s="25"/>
      <c r="J19" s="25"/>
      <c r="K19" s="3"/>
      <c r="L19" s="3"/>
      <c r="M19" s="3"/>
      <c r="N19" s="3"/>
    </row>
    <row r="20">
      <c r="A20" s="3"/>
      <c r="B20" s="26" t="s">
        <v>39</v>
      </c>
      <c r="C20" s="12" t="s">
        <v>40</v>
      </c>
      <c r="D20" s="12" t="s">
        <v>41</v>
      </c>
      <c r="E20" s="12" t="s">
        <v>11</v>
      </c>
      <c r="F20" s="13">
        <v>975</v>
      </c>
      <c r="G20" s="14"/>
      <c r="H20" s="15">
        <f t="shared" si="0"/>
        <v>0</v>
      </c>
      <c r="I20" s="9"/>
      <c r="J20" s="9"/>
      <c r="K20" s="3"/>
      <c r="L20" s="3"/>
      <c r="M20" s="3"/>
      <c r="N20" s="3"/>
    </row>
    <row r="21">
      <c r="A21" s="3"/>
      <c r="B21" s="26" t="s">
        <v>39</v>
      </c>
      <c r="C21" s="12" t="s">
        <v>42</v>
      </c>
      <c r="D21" s="12" t="s">
        <v>43</v>
      </c>
      <c r="E21" s="12" t="s">
        <v>11</v>
      </c>
      <c r="F21" s="13">
        <v>1550</v>
      </c>
      <c r="G21" s="14"/>
      <c r="H21" s="15">
        <f t="shared" si="0"/>
        <v>0</v>
      </c>
      <c r="I21" s="9"/>
      <c r="J21" s="9"/>
      <c r="K21" s="3"/>
      <c r="L21" s="3"/>
      <c r="M21" s="3"/>
      <c r="N21" s="3"/>
    </row>
    <row r="22">
      <c r="A22" s="3"/>
      <c r="B22" s="26" t="s">
        <v>39</v>
      </c>
      <c r="C22" s="12" t="s">
        <v>44</v>
      </c>
      <c r="D22" s="12" t="s">
        <v>45</v>
      </c>
      <c r="E22" s="12" t="s">
        <v>11</v>
      </c>
      <c r="F22" s="13">
        <v>2500</v>
      </c>
      <c r="G22" s="14"/>
      <c r="H22" s="15">
        <f t="shared" si="0"/>
        <v>0</v>
      </c>
      <c r="I22" s="9"/>
      <c r="J22" s="9"/>
      <c r="K22" s="3"/>
      <c r="L22" s="3"/>
      <c r="M22" s="3"/>
      <c r="N22" s="3"/>
    </row>
    <row r="23">
      <c r="A23" s="3"/>
      <c r="B23" s="26" t="s">
        <v>39</v>
      </c>
      <c r="C23" s="12" t="s">
        <v>46</v>
      </c>
      <c r="D23" s="12" t="s">
        <v>47</v>
      </c>
      <c r="E23" s="12" t="s">
        <v>11</v>
      </c>
      <c r="F23" s="13">
        <v>2700</v>
      </c>
      <c r="G23" s="14"/>
      <c r="H23" s="15">
        <f t="shared" si="0"/>
        <v>0</v>
      </c>
      <c r="I23" s="9"/>
      <c r="J23" s="9"/>
      <c r="K23" s="3"/>
      <c r="L23" s="3"/>
      <c r="M23" s="3"/>
      <c r="N23" s="3"/>
    </row>
    <row r="24">
      <c r="A24" s="3"/>
      <c r="B24" s="26" t="s">
        <v>39</v>
      </c>
      <c r="C24" s="12" t="s">
        <v>48</v>
      </c>
      <c r="D24" s="12" t="s">
        <v>49</v>
      </c>
      <c r="E24" s="12" t="s">
        <v>11</v>
      </c>
      <c r="F24" s="13">
        <v>1700</v>
      </c>
      <c r="G24" s="14"/>
      <c r="H24" s="15">
        <f t="shared" si="0"/>
        <v>0</v>
      </c>
      <c r="I24" s="9"/>
      <c r="J24" s="9"/>
      <c r="K24" s="3"/>
      <c r="L24" s="3"/>
      <c r="M24" s="3"/>
      <c r="N24" s="3"/>
    </row>
    <row r="25">
      <c r="A25" s="3"/>
      <c r="B25" s="26" t="s">
        <v>39</v>
      </c>
      <c r="C25" s="12" t="s">
        <v>50</v>
      </c>
      <c r="D25" s="12" t="s">
        <v>51</v>
      </c>
      <c r="E25" s="12" t="s">
        <v>11</v>
      </c>
      <c r="F25" s="13">
        <v>2200</v>
      </c>
      <c r="G25" s="14"/>
      <c r="H25" s="15">
        <f t="shared" si="0"/>
        <v>0</v>
      </c>
      <c r="I25" s="9"/>
      <c r="J25" s="9"/>
      <c r="K25" s="3"/>
      <c r="L25" s="3"/>
      <c r="M25" s="3"/>
      <c r="N25" s="3"/>
    </row>
    <row r="26">
      <c r="A26" s="3"/>
      <c r="B26" s="26" t="s">
        <v>39</v>
      </c>
      <c r="C26" s="12" t="s">
        <v>52</v>
      </c>
      <c r="D26" s="12" t="s">
        <v>53</v>
      </c>
      <c r="E26" s="12" t="s">
        <v>11</v>
      </c>
      <c r="F26" s="13">
        <v>2400</v>
      </c>
      <c r="G26" s="14"/>
      <c r="H26" s="15">
        <f t="shared" si="0"/>
        <v>0</v>
      </c>
      <c r="I26" s="9"/>
      <c r="J26" s="9"/>
      <c r="K26" s="3"/>
      <c r="L26" s="3"/>
      <c r="M26" s="3"/>
      <c r="N26" s="3"/>
    </row>
    <row r="27">
      <c r="A27" s="3"/>
      <c r="B27" s="26" t="s">
        <v>39</v>
      </c>
      <c r="C27" s="12" t="s">
        <v>54</v>
      </c>
      <c r="D27" s="12" t="s">
        <v>55</v>
      </c>
      <c r="E27" s="19" t="s">
        <v>11</v>
      </c>
      <c r="F27" s="13">
        <v>4500</v>
      </c>
      <c r="G27" s="14"/>
      <c r="H27" s="15">
        <f t="shared" si="0"/>
        <v>0</v>
      </c>
      <c r="I27" s="9"/>
      <c r="J27" s="9"/>
      <c r="K27" s="3"/>
      <c r="L27" s="3"/>
      <c r="M27" s="3"/>
      <c r="N27" s="3"/>
    </row>
    <row r="28">
      <c r="A28" s="3"/>
      <c r="B28" s="27" t="s">
        <v>56</v>
      </c>
      <c r="C28" s="12" t="s">
        <v>57</v>
      </c>
      <c r="D28" s="12" t="s">
        <v>58</v>
      </c>
      <c r="E28" s="12" t="s">
        <v>11</v>
      </c>
      <c r="F28" s="13">
        <v>350</v>
      </c>
      <c r="G28" s="14"/>
      <c r="H28" s="15">
        <f t="shared" si="0"/>
        <v>0</v>
      </c>
      <c r="I28" s="9"/>
      <c r="J28" s="9"/>
      <c r="K28" s="3"/>
      <c r="L28" s="3"/>
      <c r="M28" s="3"/>
      <c r="N28" s="3"/>
    </row>
    <row r="29">
      <c r="A29" s="3"/>
      <c r="B29" s="27" t="s">
        <v>56</v>
      </c>
      <c r="C29" s="12" t="s">
        <v>59</v>
      </c>
      <c r="D29" s="12" t="s">
        <v>60</v>
      </c>
      <c r="E29" s="12" t="s">
        <v>11</v>
      </c>
      <c r="F29" s="13">
        <v>400</v>
      </c>
      <c r="G29" s="14"/>
      <c r="H29" s="15">
        <f t="shared" si="0"/>
        <v>0</v>
      </c>
      <c r="I29" s="9"/>
      <c r="J29" s="9"/>
      <c r="K29" s="3"/>
      <c r="L29" s="3"/>
      <c r="M29" s="3"/>
      <c r="N29" s="3"/>
    </row>
    <row r="30">
      <c r="A30" s="3"/>
      <c r="B30" s="27" t="s">
        <v>56</v>
      </c>
      <c r="C30" s="12" t="s">
        <v>61</v>
      </c>
      <c r="D30" s="12" t="s">
        <v>62</v>
      </c>
      <c r="E30" s="12" t="s">
        <v>11</v>
      </c>
      <c r="F30" s="13">
        <v>450</v>
      </c>
      <c r="G30" s="14"/>
      <c r="H30" s="15">
        <f t="shared" si="0"/>
        <v>0</v>
      </c>
      <c r="I30" s="9"/>
      <c r="J30" s="9"/>
      <c r="K30" s="3"/>
      <c r="L30" s="3"/>
      <c r="M30" s="3"/>
      <c r="N30" s="3"/>
    </row>
    <row r="31">
      <c r="A31" s="3"/>
      <c r="B31" s="27" t="s">
        <v>56</v>
      </c>
      <c r="C31" s="12" t="s">
        <v>63</v>
      </c>
      <c r="D31" s="12" t="s">
        <v>64</v>
      </c>
      <c r="E31" s="12" t="s">
        <v>11</v>
      </c>
      <c r="F31" s="13">
        <v>350</v>
      </c>
      <c r="G31" s="14"/>
      <c r="H31" s="15">
        <f t="shared" si="0"/>
        <v>0</v>
      </c>
      <c r="I31" s="9"/>
      <c r="J31" s="9"/>
      <c r="K31" s="3"/>
      <c r="L31" s="3"/>
      <c r="M31" s="3"/>
      <c r="N31" s="3"/>
    </row>
    <row r="32">
      <c r="A32" s="3"/>
      <c r="B32" s="27" t="s">
        <v>56</v>
      </c>
      <c r="C32" s="12" t="s">
        <v>65</v>
      </c>
      <c r="D32" s="12" t="s">
        <v>66</v>
      </c>
      <c r="E32" s="12" t="s">
        <v>11</v>
      </c>
      <c r="F32" s="13">
        <v>400</v>
      </c>
      <c r="G32" s="14"/>
      <c r="H32" s="15">
        <f t="shared" si="0"/>
        <v>0</v>
      </c>
      <c r="I32" s="9"/>
      <c r="J32" s="9"/>
      <c r="K32" s="3"/>
      <c r="L32" s="3"/>
      <c r="M32" s="3"/>
      <c r="N32" s="3"/>
    </row>
    <row r="33">
      <c r="A33" s="3"/>
      <c r="B33" s="27" t="s">
        <v>56</v>
      </c>
      <c r="C33" s="12" t="s">
        <v>67</v>
      </c>
      <c r="D33" s="12" t="s">
        <v>68</v>
      </c>
      <c r="E33" s="12" t="s">
        <v>11</v>
      </c>
      <c r="F33" s="13">
        <v>450</v>
      </c>
      <c r="G33" s="14"/>
      <c r="H33" s="15">
        <f t="shared" si="0"/>
        <v>0</v>
      </c>
      <c r="I33" s="9"/>
      <c r="J33" s="9"/>
      <c r="K33" s="3"/>
      <c r="L33" s="3"/>
      <c r="M33" s="3"/>
      <c r="N33" s="3"/>
    </row>
    <row r="34">
      <c r="A34" s="3"/>
      <c r="B34" s="27" t="s">
        <v>56</v>
      </c>
      <c r="C34" s="12" t="s">
        <v>69</v>
      </c>
      <c r="D34" s="12" t="s">
        <v>70</v>
      </c>
      <c r="E34" s="12" t="s">
        <v>11</v>
      </c>
      <c r="F34" s="13">
        <v>450</v>
      </c>
      <c r="G34" s="14"/>
      <c r="H34" s="15">
        <f t="shared" si="0"/>
        <v>0</v>
      </c>
      <c r="I34" s="9"/>
      <c r="J34" s="9"/>
      <c r="K34" s="3"/>
      <c r="L34" s="3"/>
      <c r="M34" s="3"/>
      <c r="N34" s="3"/>
    </row>
    <row r="35">
      <c r="A35" s="3"/>
      <c r="B35" s="27" t="s">
        <v>56</v>
      </c>
      <c r="C35" s="12" t="s">
        <v>71</v>
      </c>
      <c r="D35" s="12" t="s">
        <v>72</v>
      </c>
      <c r="E35" s="12" t="s">
        <v>11</v>
      </c>
      <c r="F35" s="13">
        <v>700</v>
      </c>
      <c r="G35" s="14"/>
      <c r="H35" s="15">
        <f t="shared" si="0"/>
        <v>0</v>
      </c>
      <c r="I35" s="9"/>
      <c r="J35" s="9"/>
      <c r="K35" s="3"/>
      <c r="L35" s="3"/>
      <c r="M35" s="3"/>
      <c r="N35" s="3"/>
    </row>
    <row r="36">
      <c r="A36" s="3"/>
      <c r="B36" s="27" t="s">
        <v>56</v>
      </c>
      <c r="C36" s="12" t="s">
        <v>73</v>
      </c>
      <c r="D36" s="12" t="s">
        <v>74</v>
      </c>
      <c r="E36" s="12" t="s">
        <v>11</v>
      </c>
      <c r="F36" s="13">
        <v>750</v>
      </c>
      <c r="G36" s="14"/>
      <c r="H36" s="15">
        <f t="shared" si="0"/>
        <v>0</v>
      </c>
      <c r="I36" s="9"/>
      <c r="J36" s="9"/>
      <c r="K36" s="3"/>
      <c r="L36" s="3"/>
      <c r="M36" s="3"/>
      <c r="N36" s="3"/>
    </row>
    <row r="37">
      <c r="A37" s="3"/>
      <c r="B37" s="27" t="s">
        <v>56</v>
      </c>
      <c r="C37" s="12" t="s">
        <v>75</v>
      </c>
      <c r="D37" s="12" t="s">
        <v>76</v>
      </c>
      <c r="E37" s="12" t="s">
        <v>11</v>
      </c>
      <c r="F37" s="13">
        <v>500</v>
      </c>
      <c r="G37" s="14"/>
      <c r="H37" s="15">
        <f t="shared" si="0"/>
        <v>0</v>
      </c>
      <c r="I37" s="9"/>
      <c r="J37" s="9"/>
      <c r="K37" s="3"/>
      <c r="L37" s="3"/>
      <c r="M37" s="3"/>
      <c r="N37" s="3"/>
    </row>
    <row r="38">
      <c r="A38" s="3"/>
      <c r="B38" s="27" t="s">
        <v>56</v>
      </c>
      <c r="C38" s="12" t="s">
        <v>77</v>
      </c>
      <c r="D38" s="12" t="s">
        <v>78</v>
      </c>
      <c r="E38" s="12" t="s">
        <v>11</v>
      </c>
      <c r="F38" s="13">
        <v>550</v>
      </c>
      <c r="G38" s="14"/>
      <c r="H38" s="15">
        <f t="shared" si="0"/>
        <v>0</v>
      </c>
      <c r="I38" s="9"/>
      <c r="J38" s="9"/>
      <c r="K38" s="3"/>
      <c r="L38" s="3"/>
      <c r="M38" s="3"/>
      <c r="N38" s="3"/>
    </row>
    <row r="39">
      <c r="A39" s="3"/>
      <c r="B39" s="28" t="s">
        <v>79</v>
      </c>
      <c r="C39" s="29"/>
      <c r="D39" s="29"/>
      <c r="E39" s="29"/>
      <c r="F39" s="29"/>
      <c r="G39" s="30"/>
      <c r="H39" s="31">
        <f>SUM(H6:H38)</f>
        <v>0</v>
      </c>
      <c r="I39" s="9"/>
      <c r="J39" s="9"/>
      <c r="K39" s="3"/>
      <c r="L39" s="3"/>
      <c r="M39" s="3"/>
      <c r="N39" s="3"/>
    </row>
    <row r="40">
      <c r="A40" s="3"/>
      <c r="B40" s="28" t="s">
        <v>80</v>
      </c>
      <c r="C40" s="29"/>
      <c r="D40" s="29"/>
      <c r="E40" s="29"/>
      <c r="F40" s="29"/>
      <c r="G40" s="29"/>
      <c r="H40" s="32">
        <f>IF(G61&gt;=4,25%,IF(G61&gt;=3,15%,IF(G61&gt;=2,10%,0%)))</f>
        <v>0</v>
      </c>
      <c r="I40" s="33"/>
      <c r="J40" s="34"/>
      <c r="K40" s="3"/>
      <c r="L40" s="3"/>
      <c r="M40" s="3"/>
      <c r="N40" s="3"/>
    </row>
    <row r="41">
      <c r="A41" s="3"/>
      <c r="B41" s="28" t="s">
        <v>81</v>
      </c>
      <c r="C41" s="29"/>
      <c r="D41" s="29"/>
      <c r="E41" s="29"/>
      <c r="F41" s="29"/>
      <c r="G41" s="29"/>
      <c r="H41" s="35">
        <f>H40*H39</f>
        <v>0</v>
      </c>
      <c r="I41" s="33"/>
      <c r="J41" s="34"/>
      <c r="K41" s="3"/>
      <c r="L41" s="3"/>
      <c r="M41" s="3"/>
      <c r="N41" s="3"/>
    </row>
    <row r="42">
      <c r="A42" s="3"/>
      <c r="B42" s="28" t="s">
        <v>82</v>
      </c>
      <c r="C42" s="29"/>
      <c r="D42" s="29"/>
      <c r="E42" s="29"/>
      <c r="F42" s="29"/>
      <c r="G42" s="30"/>
      <c r="H42" s="36">
        <f>H39+H41</f>
        <v>0</v>
      </c>
      <c r="I42" s="9"/>
      <c r="J42" s="9"/>
      <c r="K42" s="3"/>
      <c r="L42" s="3"/>
      <c r="M42" s="3"/>
      <c r="N42" s="3"/>
    </row>
    <row r="43" s="37" customFormat="1">
      <c r="A43" s="38"/>
      <c r="B43" s="39" t="s">
        <v>83</v>
      </c>
      <c r="C43" s="40"/>
      <c r="D43" s="40"/>
      <c r="E43" s="40"/>
      <c r="F43" s="40"/>
      <c r="G43" s="41"/>
      <c r="H43" s="42">
        <f>SUM(G6:G38)</f>
        <v>0</v>
      </c>
      <c r="I43" s="23" t="s">
        <v>84</v>
      </c>
      <c r="J43" s="23"/>
      <c r="K43" s="38"/>
      <c r="L43" s="38"/>
      <c r="M43" s="38"/>
      <c r="N43" s="38"/>
    </row>
    <row r="44" s="37" customFormat="1" ht="17">
      <c r="A44" s="38"/>
      <c r="B44" s="23"/>
      <c r="C44" s="23"/>
      <c r="D44" s="23"/>
      <c r="E44" s="23"/>
      <c r="F44" s="43"/>
      <c r="G44" s="23"/>
      <c r="H44" s="23"/>
      <c r="I44" s="23"/>
      <c r="J44" s="23"/>
      <c r="K44" s="38"/>
      <c r="L44" s="38"/>
      <c r="M44" s="38"/>
      <c r="N44" s="38"/>
    </row>
    <row r="45" s="37" customFormat="1" ht="18.75">
      <c r="A45" s="38"/>
      <c r="B45" s="23"/>
      <c r="C45" s="23"/>
      <c r="D45" s="44" t="s">
        <v>85</v>
      </c>
      <c r="E45" s="45"/>
      <c r="F45" s="46"/>
      <c r="G45" s="23"/>
      <c r="H45" s="23"/>
      <c r="I45" s="23"/>
      <c r="J45" s="23"/>
      <c r="K45" s="38"/>
      <c r="L45" s="38"/>
      <c r="M45" s="38"/>
      <c r="N45" s="38"/>
    </row>
    <row r="46" s="37" customFormat="1">
      <c r="A46" s="38"/>
      <c r="B46" s="23"/>
      <c r="C46" s="23"/>
      <c r="D46" s="47"/>
      <c r="E46" s="23"/>
      <c r="F46" s="48"/>
      <c r="G46" s="23"/>
      <c r="H46" s="23"/>
      <c r="I46" s="23"/>
      <c r="J46" s="23"/>
      <c r="K46" s="38"/>
      <c r="L46" s="38"/>
      <c r="M46" s="38"/>
      <c r="N46" s="38"/>
    </row>
    <row r="47" s="37" customFormat="1">
      <c r="A47" s="38"/>
      <c r="B47" s="23"/>
      <c r="C47" s="23"/>
      <c r="D47" s="49" t="s">
        <v>86</v>
      </c>
      <c r="E47" s="50"/>
      <c r="F47" s="51"/>
      <c r="G47" s="23"/>
      <c r="H47" s="23"/>
      <c r="I47" s="52"/>
      <c r="J47" s="23"/>
      <c r="K47" s="38"/>
      <c r="L47" s="38"/>
      <c r="M47" s="38"/>
      <c r="N47" s="38"/>
    </row>
    <row r="48" s="37" customFormat="1">
      <c r="A48" s="38"/>
      <c r="B48" s="23"/>
      <c r="C48" s="23"/>
      <c r="D48" s="53" t="s">
        <v>8</v>
      </c>
      <c r="E48" s="52" t="str">
        <f>IF(SUM(G6:G13)&gt;0,"wel","niet")</f>
        <v>niet</v>
      </c>
      <c r="F48" s="54" t="s">
        <v>87</v>
      </c>
      <c r="G48" s="23"/>
      <c r="H48" s="23"/>
      <c r="I48" s="23"/>
      <c r="J48" s="23"/>
      <c r="K48" s="38"/>
      <c r="L48" s="38"/>
      <c r="M48" s="38"/>
      <c r="N48" s="38"/>
    </row>
    <row r="49" s="37" customFormat="1">
      <c r="A49" s="38"/>
      <c r="B49" s="23"/>
      <c r="C49" s="23"/>
      <c r="D49" s="53" t="s">
        <v>26</v>
      </c>
      <c r="E49" s="52" t="str">
        <f>IF(SUM(G14:G19)&gt;0,"wel","niet")</f>
        <v>niet</v>
      </c>
      <c r="F49" s="54" t="s">
        <v>87</v>
      </c>
      <c r="G49" s="23"/>
      <c r="H49" s="23"/>
      <c r="I49" s="23"/>
      <c r="J49" s="23"/>
      <c r="K49" s="38"/>
      <c r="L49" s="38"/>
      <c r="M49" s="38"/>
      <c r="N49" s="38"/>
    </row>
    <row r="50" s="37" customFormat="1">
      <c r="A50" s="38"/>
      <c r="B50" s="23"/>
      <c r="C50" s="23"/>
      <c r="D50" s="53" t="s">
        <v>39</v>
      </c>
      <c r="E50" s="52" t="str">
        <f>IF(SUM(G20:G27)&gt;0,"wel","niet")</f>
        <v>niet</v>
      </c>
      <c r="F50" s="54" t="s">
        <v>87</v>
      </c>
      <c r="G50" s="23"/>
      <c r="H50" s="23"/>
      <c r="I50" s="23"/>
      <c r="J50" s="23"/>
      <c r="K50" s="38"/>
      <c r="L50" s="38"/>
      <c r="M50" s="38"/>
      <c r="N50" s="38"/>
    </row>
    <row r="51" s="37" customFormat="1">
      <c r="A51" s="38"/>
      <c r="B51" s="23"/>
      <c r="C51" s="23"/>
      <c r="D51" s="53" t="s">
        <v>56</v>
      </c>
      <c r="E51" s="52" t="str">
        <f>IF(SUM(G28:G38)&gt;0,"wel","niet")</f>
        <v>niet</v>
      </c>
      <c r="F51" s="54" t="s">
        <v>87</v>
      </c>
      <c r="G51" s="23"/>
      <c r="H51" s="23"/>
      <c r="I51" s="23"/>
      <c r="J51" s="23"/>
      <c r="K51" s="38"/>
      <c r="L51" s="38"/>
      <c r="M51" s="38"/>
      <c r="N51" s="38"/>
    </row>
    <row r="52" s="37" customFormat="1">
      <c r="A52" s="38"/>
      <c r="B52" s="23"/>
      <c r="C52" s="23"/>
      <c r="D52" s="53"/>
      <c r="E52" s="52"/>
      <c r="F52" s="54"/>
      <c r="G52" s="23"/>
      <c r="H52" s="23"/>
      <c r="I52" s="23"/>
      <c r="J52" s="23"/>
      <c r="K52" s="38"/>
      <c r="L52" s="38"/>
      <c r="M52" s="38"/>
      <c r="N52" s="38"/>
    </row>
    <row r="53" s="37" customFormat="1">
      <c r="A53" s="38"/>
      <c r="B53" s="23"/>
      <c r="C53" s="23"/>
      <c r="D53" s="49" t="s">
        <v>88</v>
      </c>
      <c r="E53" s="50"/>
      <c r="F53" s="51"/>
      <c r="G53" s="55" t="s">
        <v>89</v>
      </c>
      <c r="H53" s="23"/>
      <c r="I53" s="23"/>
      <c r="J53" s="23"/>
      <c r="K53" s="38"/>
      <c r="L53" s="38"/>
      <c r="M53" s="38"/>
      <c r="N53" s="38"/>
    </row>
    <row r="54" s="37" customFormat="1">
      <c r="A54" s="38"/>
      <c r="B54" s="23"/>
      <c r="C54" s="23"/>
      <c r="D54" s="53" t="s">
        <v>90</v>
      </c>
      <c r="E54" s="52" t="str">
        <f>IF(SUM(G6:G13)&gt;=1,"wel","niet")</f>
        <v>niet</v>
      </c>
      <c r="F54" s="54" t="s">
        <v>91</v>
      </c>
      <c r="G54" s="56">
        <f>IF(E54="wel",1,0)</f>
        <v>0</v>
      </c>
      <c r="H54" s="23"/>
      <c r="I54" s="23"/>
      <c r="J54" s="23"/>
      <c r="K54" s="38"/>
      <c r="L54" s="38"/>
      <c r="M54" s="38"/>
      <c r="N54" s="38"/>
    </row>
    <row r="55" s="37" customFormat="1">
      <c r="A55" s="38"/>
      <c r="B55" s="23"/>
      <c r="C55" s="23"/>
      <c r="D55" s="53" t="s">
        <v>92</v>
      </c>
      <c r="E55" s="52" t="str">
        <f>IF(SUM(G14:G18)&gt;=1,"wel","niet")</f>
        <v>niet</v>
      </c>
      <c r="F55" s="54" t="s">
        <v>91</v>
      </c>
      <c r="G55" s="56">
        <f>IF(E55="wel",1,IF(E56="wel",1,0))</f>
        <v>0</v>
      </c>
      <c r="H55" s="23"/>
      <c r="I55" s="23"/>
      <c r="J55" s="23"/>
      <c r="K55" s="38"/>
      <c r="L55" s="38"/>
      <c r="M55" s="38"/>
      <c r="N55" s="38"/>
    </row>
    <row r="56" s="37" customFormat="1">
      <c r="A56" s="38"/>
      <c r="B56" s="23"/>
      <c r="C56" s="23"/>
      <c r="D56" s="53" t="s">
        <v>93</v>
      </c>
      <c r="E56" s="52" t="str">
        <f>IF(SUM(G19)&gt;=0.25,"wel","niet")</f>
        <v>niet</v>
      </c>
      <c r="F56" s="54" t="s">
        <v>94</v>
      </c>
      <c r="G56" s="56"/>
      <c r="H56" s="23"/>
      <c r="I56" s="23"/>
      <c r="J56" s="23"/>
      <c r="K56" s="38"/>
      <c r="L56" s="38"/>
      <c r="M56" s="38"/>
      <c r="N56" s="38"/>
    </row>
    <row r="57" s="37" customFormat="1">
      <c r="A57" s="38"/>
      <c r="B57" s="23"/>
      <c r="C57" s="23"/>
      <c r="D57" s="53" t="s">
        <v>95</v>
      </c>
      <c r="E57" s="52" t="str">
        <f>IF(SUM(G20:G26)&gt;0,"wel","niet")</f>
        <v>niet</v>
      </c>
      <c r="F57" s="54" t="s">
        <v>96</v>
      </c>
      <c r="G57" s="56">
        <f>IF(E57="wel",1,IF(E58="wel",1,0))</f>
        <v>0</v>
      </c>
      <c r="H57" s="23"/>
      <c r="I57" s="23"/>
      <c r="J57" s="23"/>
      <c r="K57" s="38"/>
      <c r="L57" s="38"/>
      <c r="M57" s="38"/>
      <c r="N57" s="38"/>
    </row>
    <row r="58" s="37" customFormat="1">
      <c r="A58" s="38"/>
      <c r="B58" s="23"/>
      <c r="C58" s="23"/>
      <c r="D58" s="53" t="s">
        <v>97</v>
      </c>
      <c r="E58" s="52" t="str">
        <f>IF(G27&gt;=0.006,"wel","niet")</f>
        <v>niet</v>
      </c>
      <c r="F58" s="54" t="s">
        <v>98</v>
      </c>
      <c r="G58" s="56"/>
      <c r="H58" s="23"/>
      <c r="I58" s="23"/>
      <c r="J58" s="23"/>
      <c r="K58" s="38"/>
      <c r="L58" s="38"/>
      <c r="M58" s="38"/>
      <c r="N58" s="38"/>
      <c r="O58" s="57"/>
    </row>
    <row r="59" s="37" customFormat="1">
      <c r="A59" s="38"/>
      <c r="B59" s="23"/>
      <c r="C59" s="23"/>
      <c r="D59" s="53" t="s">
        <v>99</v>
      </c>
      <c r="E59" s="52" t="str">
        <f>IF(SUM(G28:G34)&gt;=1,"wel","niet")</f>
        <v>niet</v>
      </c>
      <c r="F59" s="54" t="s">
        <v>91</v>
      </c>
      <c r="G59" s="56">
        <f>IF(E59="wel",1,IF(E60="wel",1,0))</f>
        <v>0</v>
      </c>
      <c r="H59" s="23"/>
      <c r="I59" s="23"/>
      <c r="J59" s="23"/>
      <c r="K59" s="38"/>
      <c r="L59" s="38"/>
      <c r="M59" s="38"/>
      <c r="N59" s="38"/>
    </row>
    <row r="60" s="37" customFormat="1">
      <c r="A60" s="38"/>
      <c r="B60" s="23"/>
      <c r="C60" s="23"/>
      <c r="D60" s="53" t="s">
        <v>100</v>
      </c>
      <c r="E60" s="52" t="str">
        <f>IF(SUM(G35:G38)&gt;=1,"wel","niet")</f>
        <v>niet</v>
      </c>
      <c r="F60" s="54" t="s">
        <v>91</v>
      </c>
      <c r="G60" s="56"/>
      <c r="H60" s="23"/>
      <c r="I60" s="23"/>
      <c r="J60" s="23"/>
      <c r="K60" s="38"/>
      <c r="L60" s="38"/>
      <c r="M60" s="38"/>
      <c r="N60" s="38"/>
    </row>
    <row r="61" s="37" customFormat="1">
      <c r="A61" s="38"/>
      <c r="B61" s="23"/>
      <c r="C61" s="23"/>
      <c r="D61" s="53"/>
      <c r="E61" s="52"/>
      <c r="F61" s="48"/>
      <c r="G61" s="56">
        <f>SUM(G54:G60)</f>
        <v>0</v>
      </c>
      <c r="H61" s="23"/>
      <c r="I61" s="23"/>
      <c r="J61" s="23"/>
      <c r="K61" s="38"/>
      <c r="L61" s="38"/>
      <c r="M61" s="38"/>
      <c r="N61" s="38"/>
    </row>
    <row r="62" s="37" customFormat="1">
      <c r="A62" s="38"/>
      <c r="B62" s="23"/>
      <c r="C62" s="23"/>
      <c r="D62" s="47"/>
      <c r="E62" s="23"/>
      <c r="F62" s="48"/>
      <c r="G62" s="23"/>
      <c r="H62" s="23"/>
      <c r="I62" s="23"/>
      <c r="J62" s="23"/>
      <c r="K62" s="38"/>
      <c r="L62" s="38"/>
      <c r="M62" s="38"/>
      <c r="N62" s="38"/>
    </row>
    <row r="63" s="37" customFormat="1">
      <c r="A63" s="38"/>
      <c r="B63" s="23"/>
      <c r="C63" s="23"/>
      <c r="D63" s="47"/>
      <c r="E63" s="23"/>
      <c r="F63" s="48"/>
      <c r="G63" s="23"/>
      <c r="H63" s="23"/>
      <c r="I63" s="23"/>
      <c r="J63" s="23"/>
      <c r="K63" s="38"/>
      <c r="L63" s="38"/>
      <c r="M63" s="38"/>
      <c r="N63" s="38"/>
    </row>
    <row r="64" s="37" customFormat="1">
      <c r="A64" s="38"/>
      <c r="B64" s="23"/>
      <c r="C64" s="23"/>
      <c r="D64" s="58" t="s">
        <v>101</v>
      </c>
      <c r="E64" s="52" t="s">
        <v>102</v>
      </c>
      <c r="F64" s="59">
        <v>0</v>
      </c>
      <c r="G64" s="23"/>
      <c r="H64" s="23"/>
      <c r="I64" s="23"/>
      <c r="J64" s="23"/>
      <c r="K64" s="38"/>
      <c r="L64" s="38"/>
      <c r="M64" s="38"/>
      <c r="N64" s="38"/>
    </row>
    <row r="65" s="37" customFormat="1">
      <c r="A65" s="38"/>
      <c r="B65" s="23"/>
      <c r="C65" s="23"/>
      <c r="D65" s="58"/>
      <c r="E65" s="52">
        <v>2</v>
      </c>
      <c r="F65" s="59">
        <v>0.10000000000000001</v>
      </c>
      <c r="G65" s="23"/>
      <c r="H65" s="23"/>
      <c r="I65" s="23"/>
      <c r="J65" s="23"/>
      <c r="K65" s="38"/>
      <c r="L65" s="38"/>
      <c r="M65" s="38"/>
      <c r="N65" s="38"/>
    </row>
    <row r="66" s="37" customFormat="1">
      <c r="A66" s="38"/>
      <c r="B66" s="23"/>
      <c r="C66" s="23"/>
      <c r="D66" s="47"/>
      <c r="E66" s="52">
        <v>3</v>
      </c>
      <c r="F66" s="59">
        <v>0.14999999999999999</v>
      </c>
      <c r="G66" s="23"/>
      <c r="H66" s="23"/>
      <c r="I66" s="23"/>
      <c r="J66" s="23"/>
      <c r="K66" s="38"/>
      <c r="L66" s="38"/>
      <c r="M66" s="38"/>
      <c r="N66" s="38"/>
    </row>
    <row r="67" s="37" customFormat="1">
      <c r="A67" s="38"/>
      <c r="B67" s="23"/>
      <c r="C67" s="23"/>
      <c r="D67" s="58"/>
      <c r="E67" s="52">
        <v>4</v>
      </c>
      <c r="F67" s="59">
        <v>0.25</v>
      </c>
      <c r="G67" s="52"/>
      <c r="H67" s="23"/>
      <c r="I67" s="23"/>
      <c r="J67" s="23"/>
      <c r="K67" s="38"/>
      <c r="L67" s="38"/>
      <c r="M67" s="38"/>
      <c r="N67" s="38"/>
    </row>
    <row r="68" s="37" customFormat="1" ht="17">
      <c r="A68" s="38"/>
      <c r="B68" s="23"/>
      <c r="C68" s="23"/>
      <c r="D68" s="60"/>
      <c r="E68" s="61"/>
      <c r="F68" s="62"/>
      <c r="G68" s="23"/>
      <c r="H68" s="23"/>
      <c r="I68" s="23"/>
      <c r="J68" s="23"/>
      <c r="K68" s="38"/>
      <c r="L68" s="38"/>
      <c r="M68" s="38"/>
      <c r="N68" s="38"/>
    </row>
    <row r="69" s="37" customFormat="1">
      <c r="A69" s="38"/>
      <c r="B69" s="23"/>
      <c r="C69" s="23"/>
      <c r="D69" s="23"/>
      <c r="E69" s="23"/>
      <c r="F69" s="43"/>
      <c r="G69" s="23"/>
      <c r="H69" s="23"/>
      <c r="I69" s="23"/>
      <c r="J69" s="23"/>
      <c r="K69" s="38"/>
      <c r="L69" s="38"/>
      <c r="M69" s="38"/>
      <c r="N69" s="38"/>
    </row>
    <row r="70" s="37" customFormat="1">
      <c r="A70" s="38"/>
      <c r="B70" s="23"/>
      <c r="C70" s="23"/>
      <c r="D70" s="23"/>
      <c r="E70" s="23"/>
      <c r="F70" s="43"/>
      <c r="G70" s="23"/>
      <c r="H70" s="23"/>
      <c r="I70" s="23"/>
      <c r="J70" s="23"/>
      <c r="K70" s="38"/>
      <c r="L70" s="38"/>
      <c r="M70" s="38"/>
      <c r="N70" s="38"/>
    </row>
    <row r="71" s="37" customFormat="1">
      <c r="A71" s="38"/>
      <c r="B71" s="23"/>
      <c r="C71" s="23"/>
      <c r="D71" s="23"/>
      <c r="E71" s="23"/>
      <c r="F71" s="43"/>
      <c r="G71" s="23"/>
      <c r="H71" s="23"/>
      <c r="I71" s="23"/>
      <c r="J71" s="23"/>
      <c r="K71" s="38"/>
      <c r="L71" s="38"/>
      <c r="M71" s="38"/>
      <c r="N71" s="38"/>
    </row>
    <row r="72" s="37" customFormat="1">
      <c r="B72" s="63"/>
      <c r="C72" s="63"/>
      <c r="D72" s="63"/>
      <c r="E72" s="63"/>
      <c r="F72" s="64"/>
      <c r="G72" s="63"/>
      <c r="H72" s="63"/>
      <c r="I72" s="63"/>
      <c r="J72" s="63"/>
    </row>
    <row r="73" s="37" customFormat="1">
      <c r="B73" s="63"/>
      <c r="C73" s="63"/>
      <c r="D73" s="63"/>
      <c r="E73" s="63"/>
      <c r="F73" s="64"/>
      <c r="G73" s="63"/>
      <c r="H73" s="63"/>
      <c r="I73" s="63"/>
      <c r="J73" s="63"/>
    </row>
    <row r="74" s="37" customFormat="1">
      <c r="B74" s="63"/>
      <c r="C74" s="63"/>
      <c r="D74" s="63"/>
      <c r="E74" s="63"/>
      <c r="F74" s="64"/>
      <c r="G74" s="63"/>
      <c r="H74" s="63"/>
      <c r="I74" s="63"/>
      <c r="J74" s="63"/>
    </row>
    <row r="75" s="37" customFormat="1">
      <c r="B75" s="63"/>
      <c r="C75" s="63"/>
      <c r="D75" s="63"/>
      <c r="E75" s="63"/>
      <c r="F75" s="64"/>
      <c r="G75" s="63"/>
      <c r="H75" s="63"/>
      <c r="I75" s="63"/>
      <c r="J75" s="63"/>
    </row>
    <row r="76" s="37" customFormat="1">
      <c r="B76" s="63"/>
      <c r="C76" s="63"/>
      <c r="D76" s="63"/>
      <c r="E76" s="63"/>
      <c r="F76" s="64"/>
      <c r="G76" s="63"/>
      <c r="H76" s="63"/>
      <c r="I76" s="63"/>
      <c r="J76" s="63"/>
    </row>
    <row r="77" s="37" customFormat="1">
      <c r="B77" s="63"/>
      <c r="C77" s="63"/>
      <c r="D77" s="63"/>
      <c r="E77" s="63"/>
      <c r="F77" s="64"/>
      <c r="G77" s="63"/>
      <c r="H77" s="63"/>
      <c r="I77" s="63"/>
      <c r="J77" s="63"/>
    </row>
    <row r="78" s="37" customFormat="1">
      <c r="B78" s="63"/>
      <c r="C78" s="63"/>
      <c r="D78" s="63"/>
      <c r="E78" s="63"/>
      <c r="F78" s="64"/>
      <c r="G78" s="63"/>
      <c r="H78" s="63"/>
      <c r="I78" s="63"/>
      <c r="J78" s="63"/>
    </row>
    <row r="79" s="37" customFormat="1">
      <c r="B79" s="63"/>
      <c r="C79" s="63"/>
      <c r="D79" s="63"/>
      <c r="E79" s="63"/>
      <c r="F79" s="64"/>
      <c r="G79" s="63"/>
      <c r="H79" s="63"/>
      <c r="I79" s="63"/>
      <c r="J79" s="63"/>
    </row>
    <row r="80" s="37" customFormat="1">
      <c r="B80" s="63"/>
      <c r="C80" s="63"/>
      <c r="D80" s="63"/>
      <c r="E80" s="63"/>
      <c r="F80" s="64"/>
      <c r="G80" s="63"/>
      <c r="H80" s="63"/>
      <c r="I80" s="63"/>
      <c r="J80" s="63"/>
    </row>
    <row r="81">
      <c r="A81" s="3"/>
      <c r="B81" s="9"/>
      <c r="C81" s="9"/>
      <c r="D81" s="9"/>
      <c r="E81" s="9"/>
      <c r="F81" s="65"/>
      <c r="G81" s="9"/>
      <c r="H81" s="9"/>
      <c r="I81" s="9"/>
      <c r="J81" s="9"/>
      <c r="K81" s="3"/>
      <c r="L81" s="3"/>
      <c r="M81" s="3"/>
      <c r="N81" s="3"/>
    </row>
    <row r="82">
      <c r="A82" s="3"/>
      <c r="B82" s="9"/>
      <c r="C82" s="9"/>
      <c r="D82" s="9"/>
      <c r="E82" s="9"/>
      <c r="F82" s="65"/>
      <c r="G82" s="9"/>
      <c r="H82" s="9"/>
      <c r="I82" s="9"/>
      <c r="J82" s="9"/>
      <c r="K82" s="3"/>
      <c r="L82" s="3"/>
      <c r="M82" s="3"/>
      <c r="N82" s="3"/>
    </row>
    <row r="83">
      <c r="A83" s="3"/>
      <c r="B83" s="9"/>
      <c r="C83" s="9"/>
      <c r="D83" s="9"/>
      <c r="E83" s="9"/>
      <c r="F83" s="65"/>
      <c r="G83" s="9"/>
      <c r="H83" s="9"/>
      <c r="I83" s="9"/>
      <c r="J83" s="9"/>
      <c r="K83" s="3"/>
      <c r="L83" s="3"/>
      <c r="M83" s="3"/>
      <c r="N83" s="3"/>
    </row>
    <row r="84">
      <c r="A84" s="3"/>
      <c r="B84" s="9"/>
      <c r="C84" s="9"/>
      <c r="D84" s="9"/>
      <c r="E84" s="9"/>
      <c r="F84" s="65"/>
      <c r="G84" s="9"/>
      <c r="H84" s="9"/>
      <c r="I84" s="9"/>
      <c r="J84" s="9"/>
      <c r="K84" s="3"/>
      <c r="L84" s="3"/>
      <c r="M84" s="3"/>
      <c r="N84" s="3"/>
    </row>
    <row r="85">
      <c r="A85" s="3"/>
      <c r="B85" s="9"/>
      <c r="C85" s="9"/>
      <c r="D85" s="9"/>
      <c r="E85" s="9"/>
      <c r="F85" s="65"/>
      <c r="G85" s="9"/>
      <c r="H85" s="9"/>
      <c r="I85" s="9"/>
      <c r="J85" s="9"/>
      <c r="K85" s="3"/>
      <c r="L85" s="3"/>
      <c r="M85" s="3"/>
      <c r="N85" s="3"/>
    </row>
    <row r="86">
      <c r="A86" s="3"/>
      <c r="B86" s="9"/>
      <c r="C86" s="9"/>
      <c r="D86" s="9"/>
      <c r="E86" s="9"/>
      <c r="F86" s="65"/>
      <c r="G86" s="9"/>
      <c r="H86" s="9"/>
      <c r="I86" s="9"/>
      <c r="J86" s="9"/>
      <c r="K86" s="3"/>
      <c r="L86" s="3"/>
      <c r="M86" s="3"/>
      <c r="N86" s="3"/>
    </row>
    <row r="87">
      <c r="A87" s="3"/>
      <c r="B87" s="9"/>
      <c r="C87" s="9"/>
      <c r="D87" s="9"/>
      <c r="E87" s="9"/>
      <c r="F87" s="65"/>
      <c r="G87" s="9"/>
      <c r="H87" s="9"/>
      <c r="I87" s="9"/>
      <c r="J87" s="9"/>
      <c r="K87" s="3"/>
      <c r="L87" s="3"/>
      <c r="M87" s="3"/>
      <c r="N87" s="3"/>
    </row>
    <row r="88">
      <c r="A88" s="3"/>
      <c r="B88" s="9"/>
      <c r="C88" s="9"/>
      <c r="D88" s="9"/>
      <c r="E88" s="9"/>
      <c r="F88" s="65"/>
      <c r="G88" s="9"/>
      <c r="H88" s="9"/>
      <c r="I88" s="9"/>
      <c r="J88" s="9"/>
      <c r="K88" s="3"/>
      <c r="L88" s="3"/>
      <c r="M88" s="3"/>
      <c r="N88" s="3"/>
    </row>
    <row r="89">
      <c r="A89" s="3"/>
      <c r="B89" s="9"/>
      <c r="C89" s="9"/>
      <c r="D89" s="9"/>
      <c r="E89" s="9"/>
      <c r="F89" s="65"/>
      <c r="G89" s="9"/>
      <c r="H89" s="9"/>
      <c r="I89" s="9"/>
      <c r="J89" s="9"/>
      <c r="K89" s="3"/>
      <c r="L89" s="3"/>
      <c r="M89" s="3"/>
      <c r="N89" s="3"/>
    </row>
    <row r="90">
      <c r="A90" s="3"/>
      <c r="B90" s="9"/>
      <c r="C90" s="9"/>
      <c r="D90" s="9"/>
      <c r="E90" s="9"/>
      <c r="F90" s="65"/>
      <c r="G90" s="9"/>
      <c r="H90" s="9"/>
      <c r="I90" s="9"/>
      <c r="J90" s="9"/>
      <c r="K90" s="3"/>
      <c r="L90" s="3"/>
      <c r="M90" s="3"/>
      <c r="N90" s="3"/>
    </row>
    <row r="91">
      <c r="A91" s="3"/>
      <c r="B91" s="9"/>
      <c r="C91" s="9"/>
      <c r="D91" s="9"/>
      <c r="E91" s="9"/>
      <c r="F91" s="65"/>
      <c r="G91" s="9"/>
      <c r="H91" s="9"/>
      <c r="I91" s="9"/>
      <c r="J91" s="9"/>
      <c r="K91" s="3"/>
      <c r="L91" s="3"/>
      <c r="M91" s="3"/>
      <c r="N91" s="3"/>
    </row>
    <row r="92">
      <c r="A92" s="3"/>
      <c r="B92" s="9"/>
      <c r="C92" s="9"/>
      <c r="D92" s="9"/>
      <c r="E92" s="9"/>
      <c r="F92" s="65"/>
      <c r="G92" s="9"/>
      <c r="H92" s="9"/>
      <c r="I92" s="9"/>
      <c r="J92" s="9"/>
      <c r="K92" s="3"/>
      <c r="L92" s="3"/>
      <c r="M92" s="3"/>
      <c r="N92" s="3"/>
    </row>
    <row r="93">
      <c r="A93" s="3"/>
      <c r="B93" s="9"/>
      <c r="C93" s="9"/>
      <c r="D93" s="9"/>
      <c r="E93" s="9"/>
      <c r="F93" s="65"/>
      <c r="G93" s="9"/>
      <c r="H93" s="9"/>
      <c r="I93" s="9"/>
      <c r="J93" s="9"/>
      <c r="K93" s="3"/>
      <c r="L93" s="3"/>
      <c r="M93" s="3"/>
      <c r="N93" s="3"/>
    </row>
    <row r="94">
      <c r="A94" s="3"/>
      <c r="B94" s="9"/>
      <c r="C94" s="9"/>
      <c r="D94" s="9"/>
      <c r="E94" s="9"/>
      <c r="F94" s="65"/>
      <c r="G94" s="9"/>
      <c r="H94" s="9"/>
      <c r="I94" s="9"/>
      <c r="J94" s="9"/>
      <c r="K94" s="3"/>
      <c r="L94" s="3"/>
      <c r="M94" s="3"/>
      <c r="N94" s="3"/>
    </row>
    <row r="95">
      <c r="A95" s="3"/>
      <c r="B95" s="9"/>
      <c r="C95" s="9"/>
      <c r="D95" s="9"/>
      <c r="E95" s="9"/>
      <c r="F95" s="65"/>
      <c r="G95" s="9"/>
      <c r="H95" s="9"/>
      <c r="I95" s="9"/>
      <c r="J95" s="9"/>
      <c r="K95" s="3"/>
      <c r="L95" s="3"/>
      <c r="M95" s="3"/>
      <c r="N95" s="3"/>
    </row>
    <row r="96">
      <c r="A96" s="3"/>
      <c r="B96" s="9"/>
      <c r="C96" s="9"/>
      <c r="D96" s="9"/>
      <c r="E96" s="9"/>
      <c r="F96" s="65"/>
      <c r="G96" s="9"/>
      <c r="H96" s="9"/>
      <c r="I96" s="9"/>
      <c r="J96" s="9"/>
      <c r="K96" s="3"/>
      <c r="L96" s="3"/>
      <c r="M96" s="3"/>
      <c r="N96" s="3"/>
    </row>
    <row r="97">
      <c r="A97" s="3"/>
      <c r="B97" s="9"/>
      <c r="C97" s="9"/>
      <c r="D97" s="9"/>
      <c r="E97" s="9"/>
      <c r="F97" s="65"/>
      <c r="G97" s="9"/>
      <c r="H97" s="9"/>
      <c r="I97" s="9"/>
      <c r="J97" s="9"/>
      <c r="K97" s="3"/>
      <c r="L97" s="3"/>
      <c r="M97" s="3"/>
      <c r="N97" s="3"/>
    </row>
    <row r="98">
      <c r="A98" s="3"/>
      <c r="B98" s="9"/>
      <c r="C98" s="9"/>
      <c r="D98" s="9"/>
      <c r="E98" s="9"/>
      <c r="F98" s="65"/>
      <c r="G98" s="9"/>
      <c r="H98" s="9"/>
      <c r="I98" s="9"/>
      <c r="J98" s="9"/>
      <c r="K98" s="3"/>
      <c r="L98" s="3"/>
      <c r="M98" s="3"/>
      <c r="N98" s="3"/>
    </row>
    <row r="99">
      <c r="A99" s="3"/>
      <c r="B99" s="9"/>
      <c r="C99" s="9"/>
      <c r="D99" s="9"/>
      <c r="E99" s="9"/>
      <c r="F99" s="65"/>
      <c r="G99" s="9"/>
      <c r="H99" s="9"/>
      <c r="I99" s="9"/>
      <c r="J99" s="9"/>
      <c r="K99" s="3"/>
      <c r="L99" s="3"/>
      <c r="M99" s="3"/>
      <c r="N99" s="3"/>
    </row>
    <row r="100">
      <c r="A100" s="3"/>
      <c r="B100" s="9"/>
      <c r="C100" s="9"/>
      <c r="D100" s="9"/>
      <c r="E100" s="9"/>
      <c r="F100" s="65"/>
      <c r="G100" s="9"/>
      <c r="H100" s="9"/>
      <c r="I100" s="9"/>
      <c r="J100" s="9"/>
      <c r="K100" s="3"/>
      <c r="L100" s="3"/>
      <c r="M100" s="3"/>
      <c r="N100" s="3"/>
    </row>
    <row r="101">
      <c r="A101" s="3"/>
      <c r="B101" s="9"/>
      <c r="C101" s="9"/>
      <c r="D101" s="9"/>
      <c r="E101" s="9"/>
      <c r="F101" s="65"/>
      <c r="G101" s="9"/>
      <c r="H101" s="9"/>
      <c r="I101" s="9"/>
      <c r="J101" s="9"/>
      <c r="K101" s="3"/>
      <c r="L101" s="3"/>
      <c r="M101" s="3"/>
      <c r="N101" s="3"/>
    </row>
    <row r="102">
      <c r="A102" s="3"/>
      <c r="B102" s="9"/>
      <c r="C102" s="9"/>
      <c r="D102" s="9"/>
      <c r="E102" s="9"/>
      <c r="F102" s="65"/>
      <c r="G102" s="9"/>
      <c r="H102" s="9"/>
      <c r="I102" s="9"/>
      <c r="J102" s="9"/>
      <c r="K102" s="3"/>
      <c r="L102" s="3"/>
      <c r="M102" s="3"/>
      <c r="N102" s="3"/>
    </row>
    <row r="103">
      <c r="A103" s="3"/>
      <c r="B103" s="9"/>
      <c r="C103" s="9"/>
      <c r="D103" s="9"/>
      <c r="E103" s="9"/>
      <c r="F103" s="65"/>
      <c r="G103" s="9"/>
      <c r="H103" s="9"/>
      <c r="I103" s="9"/>
      <c r="J103" s="9"/>
      <c r="K103" s="3"/>
      <c r="L103" s="3"/>
      <c r="M103" s="3"/>
      <c r="N103" s="3"/>
    </row>
    <row r="104">
      <c r="A104" s="3"/>
      <c r="B104" s="9"/>
      <c r="C104" s="9"/>
      <c r="D104" s="9"/>
      <c r="E104" s="9"/>
      <c r="F104" s="65"/>
      <c r="G104" s="9"/>
      <c r="H104" s="9"/>
      <c r="I104" s="9"/>
      <c r="J104" s="9"/>
      <c r="K104" s="3"/>
      <c r="L104" s="3"/>
      <c r="M104" s="3"/>
      <c r="N104" s="3"/>
    </row>
    <row r="105">
      <c r="A105" s="3"/>
      <c r="B105" s="9"/>
      <c r="C105" s="9"/>
      <c r="D105" s="9"/>
      <c r="E105" s="9"/>
      <c r="F105" s="65"/>
      <c r="G105" s="9"/>
      <c r="H105" s="9"/>
      <c r="I105" s="9"/>
      <c r="J105" s="9"/>
      <c r="K105" s="3"/>
      <c r="L105" s="3"/>
      <c r="M105" s="3"/>
      <c r="N105" s="3"/>
    </row>
    <row r="106">
      <c r="A106" s="3"/>
      <c r="B106" s="9"/>
      <c r="C106" s="9"/>
      <c r="D106" s="9"/>
      <c r="E106" s="9"/>
      <c r="F106" s="65"/>
      <c r="G106" s="9"/>
      <c r="H106" s="9"/>
      <c r="I106" s="9"/>
      <c r="J106" s="9"/>
      <c r="K106" s="3"/>
      <c r="L106" s="3"/>
      <c r="M106" s="3"/>
      <c r="N106" s="3"/>
    </row>
    <row r="107">
      <c r="A107" s="3"/>
      <c r="B107" s="9"/>
      <c r="C107" s="9"/>
      <c r="D107" s="9"/>
      <c r="E107" s="9"/>
      <c r="F107" s="65"/>
      <c r="G107" s="9"/>
      <c r="H107" s="9"/>
      <c r="I107" s="9"/>
      <c r="J107" s="9"/>
      <c r="K107" s="3"/>
      <c r="L107" s="3"/>
      <c r="M107" s="3"/>
      <c r="N107" s="3"/>
    </row>
    <row r="108">
      <c r="A108" s="3"/>
      <c r="B108" s="9"/>
      <c r="C108" s="9"/>
      <c r="D108" s="9"/>
      <c r="E108" s="9"/>
      <c r="F108" s="65"/>
      <c r="G108" s="9"/>
      <c r="H108" s="9"/>
      <c r="I108" s="9"/>
      <c r="J108" s="9"/>
      <c r="K108" s="3"/>
      <c r="L108" s="3"/>
      <c r="M108" s="3"/>
      <c r="N108" s="3"/>
    </row>
    <row r="109">
      <c r="A109" s="3"/>
      <c r="B109" s="9"/>
      <c r="C109" s="9"/>
      <c r="D109" s="9"/>
      <c r="E109" s="9"/>
      <c r="F109" s="65"/>
      <c r="G109" s="9"/>
      <c r="H109" s="9"/>
      <c r="I109" s="9"/>
      <c r="J109" s="9"/>
      <c r="K109" s="3"/>
      <c r="L109" s="3"/>
      <c r="M109" s="3"/>
      <c r="N109" s="3"/>
    </row>
    <row r="110">
      <c r="A110" s="3"/>
      <c r="B110" s="9"/>
      <c r="C110" s="9"/>
      <c r="D110" s="9"/>
      <c r="E110" s="9"/>
      <c r="F110" s="65"/>
      <c r="G110" s="9"/>
      <c r="H110" s="9"/>
      <c r="I110" s="9"/>
      <c r="J110" s="9"/>
      <c r="K110" s="3"/>
      <c r="L110" s="3"/>
      <c r="M110" s="3"/>
      <c r="N110" s="3"/>
    </row>
    <row r="111">
      <c r="A111" s="3"/>
      <c r="B111" s="9"/>
      <c r="C111" s="9"/>
      <c r="D111" s="9"/>
      <c r="E111" s="9"/>
      <c r="F111" s="65"/>
      <c r="G111" s="9"/>
      <c r="H111" s="9"/>
      <c r="I111" s="9"/>
      <c r="J111" s="9"/>
      <c r="K111" s="3"/>
      <c r="L111" s="3"/>
      <c r="M111" s="3"/>
      <c r="N111" s="3"/>
    </row>
    <row r="112">
      <c r="A112" s="3"/>
      <c r="B112" s="9"/>
      <c r="C112" s="9"/>
      <c r="D112" s="9"/>
      <c r="E112" s="9"/>
      <c r="F112" s="65"/>
      <c r="G112" s="9"/>
      <c r="H112" s="9"/>
      <c r="I112" s="9"/>
      <c r="J112" s="9"/>
      <c r="K112" s="3"/>
      <c r="L112" s="3"/>
      <c r="M112" s="3"/>
      <c r="N112" s="3"/>
    </row>
    <row r="113">
      <c r="A113" s="3"/>
      <c r="B113" s="9"/>
      <c r="C113" s="9"/>
      <c r="D113" s="9"/>
      <c r="E113" s="9"/>
      <c r="F113" s="65"/>
      <c r="G113" s="9"/>
      <c r="H113" s="9"/>
      <c r="I113" s="9"/>
      <c r="J113" s="9"/>
      <c r="K113" s="3"/>
      <c r="L113" s="3"/>
      <c r="M113" s="3"/>
      <c r="N113" s="3"/>
    </row>
    <row r="114">
      <c r="A114" s="3"/>
      <c r="B114" s="9"/>
      <c r="C114" s="9"/>
      <c r="D114" s="9"/>
      <c r="E114" s="9"/>
      <c r="F114" s="65"/>
      <c r="G114" s="9"/>
      <c r="H114" s="9"/>
      <c r="I114" s="9"/>
      <c r="J114" s="9"/>
      <c r="K114" s="3"/>
      <c r="L114" s="3"/>
      <c r="M114" s="3"/>
      <c r="N114" s="3"/>
    </row>
    <row r="115">
      <c r="A115" s="3"/>
      <c r="B115" s="9"/>
      <c r="C115" s="9"/>
      <c r="D115" s="9"/>
      <c r="E115" s="9"/>
      <c r="F115" s="65"/>
      <c r="G115" s="9"/>
      <c r="H115" s="9"/>
      <c r="I115" s="9"/>
      <c r="J115" s="9"/>
      <c r="K115" s="3"/>
      <c r="L115" s="3"/>
      <c r="M115" s="3"/>
      <c r="N115" s="3"/>
    </row>
    <row r="116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</row>
    <row r="117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</row>
    <row r="118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</row>
    <row r="119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</row>
    <row r="120"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</row>
    <row r="121">
      <c r="B121" s="3"/>
      <c r="C121" s="3"/>
      <c r="D121" s="3"/>
      <c r="E121" s="3"/>
      <c r="F121" s="4"/>
      <c r="G121" s="3"/>
      <c r="H121" s="3"/>
    </row>
  </sheetData>
  <sheetProtection algorithmName="SHA-512" hashValue="dFjxKBxhSZUi0PmpVsefUh9ChFqAQeeTa+ol47WuanUtfSGmgicCnNtsxymHMf0W3BLPwygHwxZAKxrj9y3g3w==" saltValue="km3RnNQ2BCF1hNj7JXK2/A==" spinCount="100000" autoFilter="1" deleteColumns="1" deleteRows="1" formatCells="1" formatColumns="1" formatRows="1" insertColumns="1" insertHyperlinks="1" insertRows="1" objects="0" pivotTables="1" scenarios="0" selectLockedCells="1" selectUnlockedCells="0" sheet="1" sort="1"/>
  <mergeCells count="5">
    <mergeCell ref="B39:G39"/>
    <mergeCell ref="B40:G40"/>
    <mergeCell ref="B41:G41"/>
    <mergeCell ref="B42:G42"/>
    <mergeCell ref="B43:G43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00760021-005B-4A37-A3EC-009D001D00C3}">
            <xm:f>0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E48:E51 E54:E60</xm:sqref>
        </x14:conditionalFormatting>
        <x14:conditionalFormatting xmlns:xm="http://schemas.microsoft.com/office/excel/2006/main">
          <x14:cfRule type="cellIs" priority="8" operator="equal" id="{00CC00DC-0043-4E36-A878-001A008D004C}">
            <xm:f>1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E48:E51 E54:E60</xm:sqref>
        </x14:conditionalFormatting>
        <x14:conditionalFormatting xmlns:xm="http://schemas.microsoft.com/office/excel/2006/main">
          <x14:cfRule type="expression" priority="6" id="{00C000BE-00D7-48FE-9445-005A003C00F6}">
            <xm:f>$H$40=0%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E64:F64</xm:sqref>
        </x14:conditionalFormatting>
        <x14:conditionalFormatting xmlns:xm="http://schemas.microsoft.com/office/excel/2006/main">
          <x14:cfRule type="expression" priority="5" id="{0026004D-00D2-4D62-9B06-0085004800F7}">
            <xm:f>$H$40=10%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E65:F65</xm:sqref>
        </x14:conditionalFormatting>
        <x14:conditionalFormatting xmlns:xm="http://schemas.microsoft.com/office/excel/2006/main">
          <x14:cfRule type="expression" priority="4" id="{0091009C-0064-4B45-B80E-004300EA00EF}">
            <xm:f>$H$40=15%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E66:F66</xm:sqref>
        </x14:conditionalFormatting>
        <x14:conditionalFormatting xmlns:xm="http://schemas.microsoft.com/office/excel/2006/main">
          <x14:cfRule type="expression" priority="3" id="{00F000F4-00B5-4EF9-B390-00D900B600F1}">
            <xm:f>$H$40=25%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E67:F67</xm:sqref>
        </x14:conditionalFormatting>
        <x14:conditionalFormatting xmlns:xm="http://schemas.microsoft.com/office/excel/2006/main">
          <x14:cfRule type="containsText" priority="2" operator="containsText" text="niet" id="{001C00B0-0034-4125-AEE4-0076004E00F2}">
            <xm:f>NOT(ISERROR(SEARCH("niet",E48)))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E48:E60</xm:sqref>
        </x14:conditionalFormatting>
        <x14:conditionalFormatting xmlns:xm="http://schemas.microsoft.com/office/excel/2006/main">
          <x14:cfRule type="containsText" priority="1" operator="containsText" text="wel" id="{00F60005-0012-4C07-A6D3-00C50035007D}">
            <xm:f>NOT(ISERROR(SEARCH("wel",E48)))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E48:E60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M37" activeCellId="0" sqref="M37"/>
    </sheetView>
  </sheetViews>
  <sheetFormatPr baseColWidth="10" defaultRowHeight="16"/>
  <cols>
    <col customWidth="1" min="1" max="1" width="5.5"/>
    <col customWidth="1" min="2" max="2" width="13.5"/>
    <col customWidth="1" min="3" max="3" width="10.33203125"/>
    <col bestFit="1" customWidth="1" min="4" max="4" width="56"/>
    <col customWidth="1" min="5" max="5" width="19.33203125"/>
    <col customWidth="1" min="6" max="6" style="1" width="25.1640625"/>
    <col customWidth="1" min="7" max="7" width="12.6640625"/>
    <col customWidth="1" min="8" max="8" width="16.33203125"/>
    <col customWidth="1" min="9" max="9" width="12.6640625"/>
    <col customWidth="1" min="10" max="10" width="16.33203125"/>
    <col customWidth="1" min="11" max="11" width="12.6640625"/>
    <col customWidth="1" min="12" max="12" width="16.33203125"/>
    <col customWidth="1" min="13" max="13" width="12.6640625"/>
    <col customWidth="1" min="14" max="14" width="16.33203125"/>
  </cols>
  <sheetData>
    <row r="1" ht="2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</row>
    <row r="2" ht="24">
      <c r="A2" s="3"/>
      <c r="B2" s="2" t="s">
        <v>103</v>
      </c>
      <c r="C2" s="2"/>
      <c r="D2" s="2"/>
      <c r="E2" s="3"/>
      <c r="F2" s="66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47" customHeight="1">
      <c r="A3" s="3"/>
      <c r="B3" s="67">
        <v>2024</v>
      </c>
      <c r="C3" s="2"/>
      <c r="D3" s="2"/>
      <c r="E3" s="3"/>
      <c r="F3" s="66"/>
      <c r="G3" s="68" t="s">
        <v>104</v>
      </c>
      <c r="H3" s="68"/>
      <c r="I3" s="69" t="s">
        <v>105</v>
      </c>
      <c r="J3" s="69"/>
      <c r="K3" s="69" t="s">
        <v>106</v>
      </c>
      <c r="L3" s="69"/>
      <c r="M3" s="69" t="s">
        <v>107</v>
      </c>
      <c r="N3" s="69"/>
      <c r="O3" s="3"/>
      <c r="P3" s="3"/>
      <c r="Q3" s="3"/>
    </row>
    <row r="4">
      <c r="A4" s="3"/>
      <c r="B4" s="7" t="s">
        <v>1</v>
      </c>
      <c r="C4" s="7" t="s">
        <v>2</v>
      </c>
      <c r="D4" s="7" t="s">
        <v>3</v>
      </c>
      <c r="E4" s="7" t="s">
        <v>4</v>
      </c>
      <c r="F4" s="70" t="s">
        <v>5</v>
      </c>
      <c r="G4" s="7" t="s">
        <v>6</v>
      </c>
      <c r="H4" s="7" t="s">
        <v>7</v>
      </c>
      <c r="I4" s="7" t="s">
        <v>6</v>
      </c>
      <c r="J4" s="7" t="s">
        <v>7</v>
      </c>
      <c r="K4" s="7" t="s">
        <v>6</v>
      </c>
      <c r="L4" s="7" t="s">
        <v>7</v>
      </c>
      <c r="M4" s="7" t="s">
        <v>6</v>
      </c>
      <c r="N4" s="7" t="s">
        <v>7</v>
      </c>
      <c r="O4" s="3"/>
      <c r="P4" s="3"/>
      <c r="Q4" s="3"/>
    </row>
    <row r="5" ht="17">
      <c r="A5" s="3"/>
      <c r="B5" s="10" t="s">
        <v>8</v>
      </c>
      <c r="C5" s="11" t="s">
        <v>9</v>
      </c>
      <c r="D5" s="12" t="s">
        <v>10</v>
      </c>
      <c r="E5" s="12" t="s">
        <v>11</v>
      </c>
      <c r="F5" s="71">
        <v>450</v>
      </c>
      <c r="G5" s="14"/>
      <c r="H5" s="15">
        <f t="shared" ref="H5:H37" si="1">F5*G5</f>
        <v>0</v>
      </c>
      <c r="I5" s="14"/>
      <c r="J5" s="15">
        <f t="shared" ref="J5:J37" si="2">F5*I5</f>
        <v>0</v>
      </c>
      <c r="K5" s="14"/>
      <c r="L5" s="15">
        <f t="shared" ref="L5:L37" si="3">F5*K5</f>
        <v>0</v>
      </c>
      <c r="M5" s="14">
        <v>1</v>
      </c>
      <c r="N5" s="15">
        <f t="shared" ref="N5:N37" si="4">F5*M5</f>
        <v>450</v>
      </c>
      <c r="O5" s="3"/>
      <c r="P5" s="3"/>
      <c r="Q5" s="3"/>
    </row>
    <row r="6">
      <c r="A6" s="3"/>
      <c r="B6" s="10" t="s">
        <v>8</v>
      </c>
      <c r="C6" s="12" t="s">
        <v>12</v>
      </c>
      <c r="D6" s="12" t="s">
        <v>13</v>
      </c>
      <c r="E6" s="12" t="s">
        <v>11</v>
      </c>
      <c r="F6" s="71">
        <v>585</v>
      </c>
      <c r="G6" s="14"/>
      <c r="H6" s="15">
        <f t="shared" si="1"/>
        <v>0</v>
      </c>
      <c r="I6" s="14"/>
      <c r="J6" s="15">
        <f t="shared" si="2"/>
        <v>0</v>
      </c>
      <c r="K6" s="14"/>
      <c r="L6" s="15">
        <f t="shared" si="3"/>
        <v>0</v>
      </c>
      <c r="M6" s="14"/>
      <c r="N6" s="15">
        <f t="shared" si="4"/>
        <v>0</v>
      </c>
      <c r="O6" s="3"/>
      <c r="P6" s="3"/>
      <c r="Q6" s="3"/>
    </row>
    <row r="7">
      <c r="A7" s="3"/>
      <c r="B7" s="10" t="s">
        <v>8</v>
      </c>
      <c r="C7" s="12" t="s">
        <v>14</v>
      </c>
      <c r="D7" s="12" t="s">
        <v>15</v>
      </c>
      <c r="E7" s="12" t="s">
        <v>11</v>
      </c>
      <c r="F7" s="71">
        <v>780</v>
      </c>
      <c r="G7" s="14"/>
      <c r="H7" s="15">
        <f t="shared" si="1"/>
        <v>0</v>
      </c>
      <c r="I7" s="14"/>
      <c r="J7" s="15">
        <f t="shared" si="2"/>
        <v>0</v>
      </c>
      <c r="K7" s="14"/>
      <c r="L7" s="15">
        <f t="shared" si="3"/>
        <v>0</v>
      </c>
      <c r="M7" s="14"/>
      <c r="N7" s="15">
        <f t="shared" si="4"/>
        <v>0</v>
      </c>
      <c r="O7" s="3"/>
      <c r="P7" s="3"/>
      <c r="Q7" s="3"/>
    </row>
    <row r="8">
      <c r="A8" s="3"/>
      <c r="B8" s="10" t="s">
        <v>8</v>
      </c>
      <c r="C8" s="12" t="s">
        <v>16</v>
      </c>
      <c r="D8" s="12" t="s">
        <v>17</v>
      </c>
      <c r="E8" s="12" t="s">
        <v>11</v>
      </c>
      <c r="F8" s="71">
        <v>840</v>
      </c>
      <c r="G8" s="14"/>
      <c r="H8" s="15">
        <f t="shared" si="1"/>
        <v>0</v>
      </c>
      <c r="I8" s="14"/>
      <c r="J8" s="15">
        <f t="shared" si="2"/>
        <v>0</v>
      </c>
      <c r="K8" s="14"/>
      <c r="L8" s="15">
        <f t="shared" si="3"/>
        <v>0</v>
      </c>
      <c r="M8" s="14"/>
      <c r="N8" s="15">
        <f t="shared" si="4"/>
        <v>0</v>
      </c>
      <c r="O8" s="3"/>
      <c r="P8" s="3"/>
      <c r="Q8" s="3"/>
    </row>
    <row r="9">
      <c r="A9" s="3"/>
      <c r="B9" s="10" t="s">
        <v>8</v>
      </c>
      <c r="C9" s="12" t="s">
        <v>18</v>
      </c>
      <c r="D9" s="12" t="s">
        <v>19</v>
      </c>
      <c r="E9" s="12" t="s">
        <v>11</v>
      </c>
      <c r="F9" s="71">
        <v>1400</v>
      </c>
      <c r="G9" s="14"/>
      <c r="H9" s="15">
        <f t="shared" si="1"/>
        <v>0</v>
      </c>
      <c r="I9" s="14"/>
      <c r="J9" s="15">
        <f t="shared" si="2"/>
        <v>0</v>
      </c>
      <c r="K9" s="14"/>
      <c r="L9" s="15">
        <f t="shared" si="3"/>
        <v>0</v>
      </c>
      <c r="M9" s="14"/>
      <c r="N9" s="15">
        <f t="shared" si="4"/>
        <v>0</v>
      </c>
      <c r="O9" s="3"/>
      <c r="P9" s="3"/>
      <c r="Q9" s="3"/>
    </row>
    <row r="10" s="16" customFormat="1">
      <c r="A10" s="17"/>
      <c r="B10" s="18" t="s">
        <v>8</v>
      </c>
      <c r="C10" s="19" t="s">
        <v>20</v>
      </c>
      <c r="D10" s="19" t="s">
        <v>21</v>
      </c>
      <c r="E10" s="19" t="s">
        <v>11</v>
      </c>
      <c r="F10" s="72">
        <v>195</v>
      </c>
      <c r="G10" s="21"/>
      <c r="H10" s="22">
        <f t="shared" si="1"/>
        <v>0</v>
      </c>
      <c r="I10" s="21"/>
      <c r="J10" s="15">
        <f t="shared" si="2"/>
        <v>0</v>
      </c>
      <c r="K10" s="21"/>
      <c r="L10" s="15">
        <f t="shared" si="3"/>
        <v>0</v>
      </c>
      <c r="M10" s="21"/>
      <c r="N10" s="15">
        <f t="shared" si="4"/>
        <v>0</v>
      </c>
      <c r="O10" s="17"/>
      <c r="P10" s="17"/>
      <c r="Q10" s="17"/>
    </row>
    <row r="11" s="16" customFormat="1">
      <c r="A11" s="17"/>
      <c r="B11" s="18" t="s">
        <v>8</v>
      </c>
      <c r="C11" s="19" t="s">
        <v>22</v>
      </c>
      <c r="D11" s="19" t="s">
        <v>23</v>
      </c>
      <c r="E11" s="19" t="s">
        <v>11</v>
      </c>
      <c r="F11" s="72">
        <v>345</v>
      </c>
      <c r="G11" s="21"/>
      <c r="H11" s="22">
        <f t="shared" si="1"/>
        <v>0</v>
      </c>
      <c r="I11" s="21"/>
      <c r="J11" s="15">
        <f t="shared" si="2"/>
        <v>0</v>
      </c>
      <c r="K11" s="21"/>
      <c r="L11" s="15">
        <f t="shared" si="3"/>
        <v>0</v>
      </c>
      <c r="M11" s="21"/>
      <c r="N11" s="15">
        <f t="shared" si="4"/>
        <v>0</v>
      </c>
      <c r="O11" s="17"/>
      <c r="P11" s="17"/>
      <c r="Q11" s="17"/>
    </row>
    <row r="12" s="16" customFormat="1">
      <c r="A12" s="17"/>
      <c r="B12" s="18" t="s">
        <v>8</v>
      </c>
      <c r="C12" s="19" t="s">
        <v>24</v>
      </c>
      <c r="D12" s="19" t="s">
        <v>25</v>
      </c>
      <c r="E12" s="19" t="s">
        <v>11</v>
      </c>
      <c r="F12" s="72">
        <v>510</v>
      </c>
      <c r="G12" s="21"/>
      <c r="H12" s="22">
        <f t="shared" si="1"/>
        <v>0</v>
      </c>
      <c r="I12" s="21"/>
      <c r="J12" s="15">
        <f t="shared" si="2"/>
        <v>0</v>
      </c>
      <c r="K12" s="21"/>
      <c r="L12" s="15">
        <f t="shared" si="3"/>
        <v>0</v>
      </c>
      <c r="M12" s="21"/>
      <c r="N12" s="15">
        <f t="shared" si="4"/>
        <v>0</v>
      </c>
      <c r="O12" s="17"/>
      <c r="P12" s="17"/>
      <c r="Q12" s="17"/>
    </row>
    <row r="13">
      <c r="A13" s="3"/>
      <c r="B13" s="24" t="s">
        <v>26</v>
      </c>
      <c r="C13" s="19" t="s">
        <v>27</v>
      </c>
      <c r="D13" s="19" t="s">
        <v>28</v>
      </c>
      <c r="E13" s="19" t="s">
        <v>11</v>
      </c>
      <c r="F13" s="72">
        <v>1000</v>
      </c>
      <c r="G13" s="14">
        <v>7</v>
      </c>
      <c r="H13" s="15">
        <f>F13*G13</f>
        <v>7000</v>
      </c>
      <c r="I13" s="14">
        <v>6.7000000000000002</v>
      </c>
      <c r="J13" s="15">
        <f t="shared" si="2"/>
        <v>6700</v>
      </c>
      <c r="K13" s="14">
        <v>6.7000000000000002</v>
      </c>
      <c r="L13" s="15">
        <f t="shared" si="3"/>
        <v>6700</v>
      </c>
      <c r="M13" s="14">
        <v>6.7000000000000002</v>
      </c>
      <c r="N13" s="15">
        <f t="shared" si="4"/>
        <v>6700</v>
      </c>
      <c r="O13" s="3"/>
      <c r="P13" s="3"/>
      <c r="Q13" s="3"/>
    </row>
    <row r="14">
      <c r="A14" s="3"/>
      <c r="B14" s="24" t="s">
        <v>26</v>
      </c>
      <c r="C14" s="19" t="s">
        <v>29</v>
      </c>
      <c r="D14" s="19" t="s">
        <v>30</v>
      </c>
      <c r="E14" s="19" t="s">
        <v>11</v>
      </c>
      <c r="F14" s="72">
        <v>1345</v>
      </c>
      <c r="G14" s="14"/>
      <c r="H14" s="15">
        <f t="shared" si="1"/>
        <v>0</v>
      </c>
      <c r="I14" s="14"/>
      <c r="J14" s="15">
        <f t="shared" si="2"/>
        <v>0</v>
      </c>
      <c r="K14" s="14"/>
      <c r="L14" s="15">
        <f t="shared" si="3"/>
        <v>0</v>
      </c>
      <c r="M14" s="14"/>
      <c r="N14" s="15">
        <f t="shared" si="4"/>
        <v>0</v>
      </c>
      <c r="O14" s="3"/>
      <c r="P14" s="3"/>
      <c r="Q14" s="3"/>
    </row>
    <row r="15">
      <c r="A15" s="3"/>
      <c r="B15" s="24" t="s">
        <v>26</v>
      </c>
      <c r="C15" s="19" t="s">
        <v>31</v>
      </c>
      <c r="D15" s="19" t="s">
        <v>32</v>
      </c>
      <c r="E15" s="19" t="s">
        <v>11</v>
      </c>
      <c r="F15" s="72">
        <v>1545</v>
      </c>
      <c r="G15" s="14"/>
      <c r="H15" s="15">
        <f t="shared" si="1"/>
        <v>0</v>
      </c>
      <c r="I15" s="14"/>
      <c r="J15" s="15">
        <f t="shared" si="2"/>
        <v>0</v>
      </c>
      <c r="K15" s="14"/>
      <c r="L15" s="15">
        <f t="shared" si="3"/>
        <v>0</v>
      </c>
      <c r="M15" s="14"/>
      <c r="N15" s="15">
        <f t="shared" si="4"/>
        <v>0</v>
      </c>
      <c r="O15" s="3"/>
      <c r="P15" s="3"/>
      <c r="Q15" s="3"/>
    </row>
    <row r="16">
      <c r="A16" s="3"/>
      <c r="B16" s="24" t="s">
        <v>26</v>
      </c>
      <c r="C16" s="19" t="s">
        <v>33</v>
      </c>
      <c r="D16" s="19" t="s">
        <v>34</v>
      </c>
      <c r="E16" s="19" t="s">
        <v>11</v>
      </c>
      <c r="F16" s="72">
        <v>1745</v>
      </c>
      <c r="G16" s="14"/>
      <c r="H16" s="15">
        <f t="shared" si="1"/>
        <v>0</v>
      </c>
      <c r="I16" s="14"/>
      <c r="J16" s="15">
        <f t="shared" si="2"/>
        <v>0</v>
      </c>
      <c r="K16" s="14"/>
      <c r="L16" s="15">
        <f t="shared" si="3"/>
        <v>0</v>
      </c>
      <c r="M16" s="14"/>
      <c r="N16" s="15">
        <f t="shared" si="4"/>
        <v>0</v>
      </c>
      <c r="O16" s="3"/>
      <c r="P16" s="3"/>
      <c r="Q16" s="3"/>
    </row>
    <row r="17">
      <c r="A17" s="3"/>
      <c r="B17" s="24" t="s">
        <v>26</v>
      </c>
      <c r="C17" s="19" t="s">
        <v>35</v>
      </c>
      <c r="D17" s="19" t="s">
        <v>36</v>
      </c>
      <c r="E17" s="19" t="s">
        <v>11</v>
      </c>
      <c r="F17" s="72">
        <v>1150</v>
      </c>
      <c r="G17" s="21"/>
      <c r="H17" s="22">
        <f t="shared" si="1"/>
        <v>0</v>
      </c>
      <c r="I17" s="21"/>
      <c r="J17" s="15">
        <f t="shared" si="2"/>
        <v>0</v>
      </c>
      <c r="K17" s="21"/>
      <c r="L17" s="15">
        <f t="shared" si="3"/>
        <v>0</v>
      </c>
      <c r="M17" s="21"/>
      <c r="N17" s="15">
        <f t="shared" si="4"/>
        <v>0</v>
      </c>
      <c r="O17" s="3"/>
      <c r="P17" s="3"/>
      <c r="Q17" s="3"/>
    </row>
    <row r="18">
      <c r="A18" s="3"/>
      <c r="B18" s="24" t="s">
        <v>26</v>
      </c>
      <c r="C18" s="19" t="s">
        <v>37</v>
      </c>
      <c r="D18" s="19" t="s">
        <v>38</v>
      </c>
      <c r="E18" s="19" t="s">
        <v>11</v>
      </c>
      <c r="F18" s="72">
        <v>2100</v>
      </c>
      <c r="G18" s="21"/>
      <c r="H18" s="22">
        <f t="shared" si="1"/>
        <v>0</v>
      </c>
      <c r="I18" s="21"/>
      <c r="J18" s="15">
        <f t="shared" si="2"/>
        <v>0</v>
      </c>
      <c r="K18" s="21"/>
      <c r="L18" s="15">
        <f t="shared" si="3"/>
        <v>0</v>
      </c>
      <c r="M18" s="21"/>
      <c r="N18" s="15">
        <f t="shared" si="4"/>
        <v>0</v>
      </c>
      <c r="O18" s="3"/>
      <c r="P18" s="3"/>
      <c r="Q18" s="3"/>
    </row>
    <row r="19">
      <c r="A19" s="3"/>
      <c r="B19" s="26" t="s">
        <v>39</v>
      </c>
      <c r="C19" s="12" t="s">
        <v>40</v>
      </c>
      <c r="D19" s="12" t="s">
        <v>41</v>
      </c>
      <c r="E19" s="12" t="s">
        <v>11</v>
      </c>
      <c r="F19" s="71">
        <v>975</v>
      </c>
      <c r="G19" s="14"/>
      <c r="H19" s="15">
        <f t="shared" si="1"/>
        <v>0</v>
      </c>
      <c r="I19" s="14"/>
      <c r="J19" s="15">
        <f t="shared" si="2"/>
        <v>0</v>
      </c>
      <c r="K19" s="14"/>
      <c r="L19" s="15">
        <f t="shared" si="3"/>
        <v>0</v>
      </c>
      <c r="M19" s="14"/>
      <c r="N19" s="15">
        <f t="shared" si="4"/>
        <v>0</v>
      </c>
      <c r="O19" s="3"/>
      <c r="P19" s="3"/>
      <c r="Q19" s="3"/>
    </row>
    <row r="20">
      <c r="A20" s="3"/>
      <c r="B20" s="26" t="s">
        <v>39</v>
      </c>
      <c r="C20" s="12" t="s">
        <v>42</v>
      </c>
      <c r="D20" s="12" t="s">
        <v>43</v>
      </c>
      <c r="E20" s="12" t="s">
        <v>11</v>
      </c>
      <c r="F20" s="71">
        <v>1550</v>
      </c>
      <c r="G20" s="14"/>
      <c r="H20" s="15">
        <f t="shared" si="1"/>
        <v>0</v>
      </c>
      <c r="I20" s="14"/>
      <c r="J20" s="15">
        <f t="shared" si="2"/>
        <v>0</v>
      </c>
      <c r="K20" s="14"/>
      <c r="L20" s="15">
        <f t="shared" si="3"/>
        <v>0</v>
      </c>
      <c r="M20" s="14"/>
      <c r="N20" s="15">
        <f t="shared" si="4"/>
        <v>0</v>
      </c>
      <c r="O20" s="3"/>
      <c r="P20" s="3"/>
      <c r="Q20" s="3"/>
    </row>
    <row r="21">
      <c r="A21" s="3"/>
      <c r="B21" s="26" t="s">
        <v>39</v>
      </c>
      <c r="C21" s="12" t="s">
        <v>44</v>
      </c>
      <c r="D21" s="12" t="s">
        <v>45</v>
      </c>
      <c r="E21" s="12" t="s">
        <v>11</v>
      </c>
      <c r="F21" s="71">
        <v>2500</v>
      </c>
      <c r="G21" s="14"/>
      <c r="H21" s="15">
        <f t="shared" si="1"/>
        <v>0</v>
      </c>
      <c r="I21" s="14">
        <v>0.29999999999999999</v>
      </c>
      <c r="J21" s="15">
        <f t="shared" si="2"/>
        <v>750</v>
      </c>
      <c r="K21" s="14">
        <v>0.29999999999999999</v>
      </c>
      <c r="L21" s="15">
        <f t="shared" si="3"/>
        <v>750</v>
      </c>
      <c r="M21" s="14">
        <v>0.29999999999999999</v>
      </c>
      <c r="N21" s="15">
        <f t="shared" si="4"/>
        <v>750</v>
      </c>
      <c r="O21" s="3"/>
      <c r="P21" s="3"/>
      <c r="Q21" s="3"/>
    </row>
    <row r="22">
      <c r="A22" s="3"/>
      <c r="B22" s="26" t="s">
        <v>39</v>
      </c>
      <c r="C22" s="12" t="s">
        <v>46</v>
      </c>
      <c r="D22" s="12" t="s">
        <v>47</v>
      </c>
      <c r="E22" s="12" t="s">
        <v>11</v>
      </c>
      <c r="F22" s="71">
        <v>2700</v>
      </c>
      <c r="G22" s="14"/>
      <c r="H22" s="15">
        <f t="shared" si="1"/>
        <v>0</v>
      </c>
      <c r="I22" s="14"/>
      <c r="J22" s="15">
        <f t="shared" si="2"/>
        <v>0</v>
      </c>
      <c r="K22" s="14"/>
      <c r="L22" s="15">
        <f t="shared" si="3"/>
        <v>0</v>
      </c>
      <c r="M22" s="14"/>
      <c r="N22" s="15">
        <f t="shared" si="4"/>
        <v>0</v>
      </c>
      <c r="O22" s="3"/>
      <c r="P22" s="3"/>
      <c r="Q22" s="3"/>
    </row>
    <row r="23">
      <c r="A23" s="3"/>
      <c r="B23" s="26" t="s">
        <v>39</v>
      </c>
      <c r="C23" s="12" t="s">
        <v>48</v>
      </c>
      <c r="D23" s="12" t="s">
        <v>49</v>
      </c>
      <c r="E23" s="12" t="s">
        <v>11</v>
      </c>
      <c r="F23" s="71">
        <v>1700</v>
      </c>
      <c r="G23" s="14"/>
      <c r="H23" s="15">
        <f t="shared" si="1"/>
        <v>0</v>
      </c>
      <c r="I23" s="14"/>
      <c r="J23" s="15">
        <f t="shared" si="2"/>
        <v>0</v>
      </c>
      <c r="K23" s="14"/>
      <c r="L23" s="15">
        <f t="shared" si="3"/>
        <v>0</v>
      </c>
      <c r="M23" s="14"/>
      <c r="N23" s="15">
        <f t="shared" si="4"/>
        <v>0</v>
      </c>
      <c r="O23" s="3"/>
      <c r="P23" s="3"/>
      <c r="Q23" s="3"/>
    </row>
    <row r="24">
      <c r="A24" s="3"/>
      <c r="B24" s="26" t="s">
        <v>39</v>
      </c>
      <c r="C24" s="12" t="s">
        <v>50</v>
      </c>
      <c r="D24" s="12" t="s">
        <v>51</v>
      </c>
      <c r="E24" s="12" t="s">
        <v>11</v>
      </c>
      <c r="F24" s="71">
        <v>2200</v>
      </c>
      <c r="G24" s="14"/>
      <c r="H24" s="15">
        <f t="shared" si="1"/>
        <v>0</v>
      </c>
      <c r="I24" s="14"/>
      <c r="J24" s="15">
        <f t="shared" si="2"/>
        <v>0</v>
      </c>
      <c r="K24" s="14"/>
      <c r="L24" s="15">
        <f t="shared" si="3"/>
        <v>0</v>
      </c>
      <c r="M24" s="14"/>
      <c r="N24" s="15">
        <f t="shared" si="4"/>
        <v>0</v>
      </c>
      <c r="O24" s="3"/>
      <c r="P24" s="3"/>
      <c r="Q24" s="3"/>
    </row>
    <row r="25">
      <c r="A25" s="3"/>
      <c r="B25" s="26" t="s">
        <v>39</v>
      </c>
      <c r="C25" s="12" t="s">
        <v>52</v>
      </c>
      <c r="D25" s="12" t="s">
        <v>53</v>
      </c>
      <c r="E25" s="12" t="s">
        <v>11</v>
      </c>
      <c r="F25" s="71">
        <v>2400</v>
      </c>
      <c r="G25" s="14"/>
      <c r="H25" s="15">
        <f t="shared" si="1"/>
        <v>0</v>
      </c>
      <c r="I25" s="14"/>
      <c r="J25" s="15">
        <f t="shared" si="2"/>
        <v>0</v>
      </c>
      <c r="K25" s="14"/>
      <c r="L25" s="15">
        <f t="shared" si="3"/>
        <v>0</v>
      </c>
      <c r="M25" s="14"/>
      <c r="N25" s="15">
        <f t="shared" si="4"/>
        <v>0</v>
      </c>
      <c r="O25" s="3"/>
      <c r="P25" s="3"/>
      <c r="Q25" s="3"/>
    </row>
    <row r="26">
      <c r="A26" s="3"/>
      <c r="B26" s="26" t="s">
        <v>39</v>
      </c>
      <c r="C26" s="12" t="s">
        <v>54</v>
      </c>
      <c r="D26" s="12" t="s">
        <v>55</v>
      </c>
      <c r="E26" s="19" t="s">
        <v>11</v>
      </c>
      <c r="F26" s="71">
        <v>4500</v>
      </c>
      <c r="G26" s="14"/>
      <c r="H26" s="15">
        <f t="shared" si="1"/>
        <v>0</v>
      </c>
      <c r="I26" s="14"/>
      <c r="J26" s="15">
        <f t="shared" si="2"/>
        <v>0</v>
      </c>
      <c r="K26" s="14"/>
      <c r="L26" s="15">
        <f t="shared" si="3"/>
        <v>0</v>
      </c>
      <c r="M26" s="14"/>
      <c r="N26" s="15">
        <f t="shared" si="4"/>
        <v>0</v>
      </c>
      <c r="O26" s="3"/>
      <c r="P26" s="3"/>
      <c r="Q26" s="3"/>
    </row>
    <row r="27">
      <c r="A27" s="3"/>
      <c r="B27" s="27" t="s">
        <v>56</v>
      </c>
      <c r="C27" s="12" t="s">
        <v>57</v>
      </c>
      <c r="D27" s="12" t="s">
        <v>58</v>
      </c>
      <c r="E27" s="12" t="s">
        <v>11</v>
      </c>
      <c r="F27" s="71">
        <v>350</v>
      </c>
      <c r="G27" s="14"/>
      <c r="H27" s="15">
        <f t="shared" si="1"/>
        <v>0</v>
      </c>
      <c r="I27" s="14"/>
      <c r="J27" s="15">
        <f t="shared" si="2"/>
        <v>0</v>
      </c>
      <c r="K27" s="14"/>
      <c r="L27" s="15">
        <f t="shared" si="3"/>
        <v>0</v>
      </c>
      <c r="M27" s="14"/>
      <c r="N27" s="15">
        <f t="shared" si="4"/>
        <v>0</v>
      </c>
      <c r="O27" s="3"/>
      <c r="P27" s="3"/>
      <c r="Q27" s="3"/>
    </row>
    <row r="28">
      <c r="A28" s="3"/>
      <c r="B28" s="27" t="s">
        <v>56</v>
      </c>
      <c r="C28" s="12" t="s">
        <v>59</v>
      </c>
      <c r="D28" s="12" t="s">
        <v>60</v>
      </c>
      <c r="E28" s="12" t="s">
        <v>11</v>
      </c>
      <c r="F28" s="71">
        <v>400</v>
      </c>
      <c r="G28" s="14"/>
      <c r="H28" s="15">
        <f t="shared" si="1"/>
        <v>0</v>
      </c>
      <c r="I28" s="14"/>
      <c r="J28" s="15">
        <f t="shared" si="2"/>
        <v>0</v>
      </c>
      <c r="K28" s="14"/>
      <c r="L28" s="15">
        <f t="shared" si="3"/>
        <v>0</v>
      </c>
      <c r="M28" s="14"/>
      <c r="N28" s="15">
        <f t="shared" si="4"/>
        <v>0</v>
      </c>
      <c r="O28" s="3"/>
      <c r="P28" s="3"/>
      <c r="Q28" s="3"/>
    </row>
    <row r="29">
      <c r="A29" s="3"/>
      <c r="B29" s="27" t="s">
        <v>56</v>
      </c>
      <c r="C29" s="12" t="s">
        <v>61</v>
      </c>
      <c r="D29" s="12" t="s">
        <v>62</v>
      </c>
      <c r="E29" s="12" t="s">
        <v>11</v>
      </c>
      <c r="F29" s="71">
        <v>450</v>
      </c>
      <c r="G29" s="14"/>
      <c r="H29" s="15">
        <f t="shared" si="1"/>
        <v>0</v>
      </c>
      <c r="I29" s="14"/>
      <c r="J29" s="15">
        <f t="shared" si="2"/>
        <v>0</v>
      </c>
      <c r="K29" s="14"/>
      <c r="L29" s="15">
        <f t="shared" si="3"/>
        <v>0</v>
      </c>
      <c r="M29" s="14"/>
      <c r="N29" s="15">
        <f t="shared" si="4"/>
        <v>0</v>
      </c>
      <c r="O29" s="3"/>
      <c r="P29" s="3"/>
      <c r="Q29" s="3"/>
    </row>
    <row r="30">
      <c r="A30" s="3"/>
      <c r="B30" s="27" t="s">
        <v>56</v>
      </c>
      <c r="C30" s="12" t="s">
        <v>63</v>
      </c>
      <c r="D30" s="12" t="s">
        <v>64</v>
      </c>
      <c r="E30" s="12" t="s">
        <v>11</v>
      </c>
      <c r="F30" s="71">
        <v>350</v>
      </c>
      <c r="G30" s="14"/>
      <c r="H30" s="15">
        <f t="shared" si="1"/>
        <v>0</v>
      </c>
      <c r="I30" s="14"/>
      <c r="J30" s="15">
        <f t="shared" si="2"/>
        <v>0</v>
      </c>
      <c r="K30" s="14"/>
      <c r="L30" s="15">
        <f t="shared" si="3"/>
        <v>0</v>
      </c>
      <c r="M30" s="14"/>
      <c r="N30" s="15">
        <f t="shared" si="4"/>
        <v>0</v>
      </c>
      <c r="O30" s="3"/>
      <c r="P30" s="3"/>
      <c r="Q30" s="3"/>
    </row>
    <row r="31">
      <c r="A31" s="3"/>
      <c r="B31" s="27" t="s">
        <v>56</v>
      </c>
      <c r="C31" s="12" t="s">
        <v>65</v>
      </c>
      <c r="D31" s="12" t="s">
        <v>66</v>
      </c>
      <c r="E31" s="12" t="s">
        <v>11</v>
      </c>
      <c r="F31" s="71">
        <v>400</v>
      </c>
      <c r="G31" s="14"/>
      <c r="H31" s="15">
        <f t="shared" si="1"/>
        <v>0</v>
      </c>
      <c r="I31" s="14"/>
      <c r="J31" s="15">
        <f t="shared" si="2"/>
        <v>0</v>
      </c>
      <c r="K31" s="14"/>
      <c r="L31" s="15">
        <f t="shared" si="3"/>
        <v>0</v>
      </c>
      <c r="M31" s="14"/>
      <c r="N31" s="15">
        <f t="shared" si="4"/>
        <v>0</v>
      </c>
      <c r="O31" s="3"/>
      <c r="P31" s="3"/>
      <c r="Q31" s="3"/>
    </row>
    <row r="32">
      <c r="A32" s="3"/>
      <c r="B32" s="27" t="s">
        <v>56</v>
      </c>
      <c r="C32" s="12" t="s">
        <v>67</v>
      </c>
      <c r="D32" s="12" t="s">
        <v>68</v>
      </c>
      <c r="E32" s="12" t="s">
        <v>11</v>
      </c>
      <c r="F32" s="71">
        <v>450</v>
      </c>
      <c r="G32" s="14"/>
      <c r="H32" s="15">
        <f t="shared" si="1"/>
        <v>0</v>
      </c>
      <c r="I32" s="14"/>
      <c r="J32" s="15">
        <f t="shared" si="2"/>
        <v>0</v>
      </c>
      <c r="K32" s="14"/>
      <c r="L32" s="15">
        <f t="shared" si="3"/>
        <v>0</v>
      </c>
      <c r="M32" s="14"/>
      <c r="N32" s="15">
        <f t="shared" si="4"/>
        <v>0</v>
      </c>
      <c r="O32" s="3"/>
      <c r="P32" s="3"/>
      <c r="Q32" s="3"/>
    </row>
    <row r="33">
      <c r="A33" s="3"/>
      <c r="B33" s="27" t="s">
        <v>56</v>
      </c>
      <c r="C33" s="12" t="s">
        <v>69</v>
      </c>
      <c r="D33" s="12" t="s">
        <v>70</v>
      </c>
      <c r="E33" s="12" t="s">
        <v>11</v>
      </c>
      <c r="F33" s="71">
        <v>450</v>
      </c>
      <c r="G33" s="14"/>
      <c r="H33" s="15">
        <f t="shared" si="1"/>
        <v>0</v>
      </c>
      <c r="I33" s="14"/>
      <c r="J33" s="15">
        <f t="shared" si="2"/>
        <v>0</v>
      </c>
      <c r="K33" s="14"/>
      <c r="L33" s="15">
        <f t="shared" si="3"/>
        <v>0</v>
      </c>
      <c r="M33" s="14"/>
      <c r="N33" s="15">
        <f t="shared" si="4"/>
        <v>0</v>
      </c>
      <c r="O33" s="3"/>
      <c r="P33" s="3"/>
      <c r="Q33" s="3"/>
    </row>
    <row r="34">
      <c r="A34" s="3"/>
      <c r="B34" s="27" t="s">
        <v>56</v>
      </c>
      <c r="C34" s="12" t="s">
        <v>71</v>
      </c>
      <c r="D34" s="12" t="s">
        <v>72</v>
      </c>
      <c r="E34" s="12" t="s">
        <v>11</v>
      </c>
      <c r="F34" s="71">
        <v>700</v>
      </c>
      <c r="G34" s="14"/>
      <c r="H34" s="15">
        <f t="shared" si="1"/>
        <v>0</v>
      </c>
      <c r="I34" s="14"/>
      <c r="J34" s="15">
        <f t="shared" si="2"/>
        <v>0</v>
      </c>
      <c r="K34" s="14">
        <v>1</v>
      </c>
      <c r="L34" s="15">
        <f t="shared" si="3"/>
        <v>700</v>
      </c>
      <c r="M34" s="14">
        <v>1</v>
      </c>
      <c r="N34" s="15">
        <f t="shared" si="4"/>
        <v>700</v>
      </c>
      <c r="O34" s="3"/>
      <c r="P34" s="3"/>
      <c r="Q34" s="3"/>
    </row>
    <row r="35">
      <c r="A35" s="3"/>
      <c r="B35" s="27" t="s">
        <v>56</v>
      </c>
      <c r="C35" s="12" t="s">
        <v>73</v>
      </c>
      <c r="D35" s="12" t="s">
        <v>74</v>
      </c>
      <c r="E35" s="12" t="s">
        <v>11</v>
      </c>
      <c r="F35" s="71">
        <v>750</v>
      </c>
      <c r="G35" s="14"/>
      <c r="H35" s="15">
        <f t="shared" si="1"/>
        <v>0</v>
      </c>
      <c r="I35" s="14"/>
      <c r="J35" s="15">
        <f t="shared" si="2"/>
        <v>0</v>
      </c>
      <c r="K35" s="14"/>
      <c r="L35" s="15">
        <f t="shared" si="3"/>
        <v>0</v>
      </c>
      <c r="M35" s="14"/>
      <c r="N35" s="15">
        <f t="shared" si="4"/>
        <v>0</v>
      </c>
      <c r="O35" s="3"/>
      <c r="P35" s="3"/>
      <c r="Q35" s="3"/>
    </row>
    <row r="36">
      <c r="A36" s="3"/>
      <c r="B36" s="27" t="s">
        <v>56</v>
      </c>
      <c r="C36" s="12" t="s">
        <v>75</v>
      </c>
      <c r="D36" s="12" t="s">
        <v>76</v>
      </c>
      <c r="E36" s="12" t="s">
        <v>11</v>
      </c>
      <c r="F36" s="71">
        <v>500</v>
      </c>
      <c r="G36" s="14"/>
      <c r="H36" s="15">
        <f t="shared" si="1"/>
        <v>0</v>
      </c>
      <c r="I36" s="14"/>
      <c r="J36" s="15">
        <f t="shared" si="2"/>
        <v>0</v>
      </c>
      <c r="K36" s="14"/>
      <c r="L36" s="15">
        <f t="shared" si="3"/>
        <v>0</v>
      </c>
      <c r="M36" s="14"/>
      <c r="N36" s="15">
        <f t="shared" si="4"/>
        <v>0</v>
      </c>
      <c r="O36" s="3"/>
      <c r="P36" s="3"/>
      <c r="Q36" s="3"/>
    </row>
    <row r="37">
      <c r="A37" s="3"/>
      <c r="B37" s="27" t="s">
        <v>56</v>
      </c>
      <c r="C37" s="12" t="s">
        <v>77</v>
      </c>
      <c r="D37" s="12" t="s">
        <v>78</v>
      </c>
      <c r="E37" s="12" t="s">
        <v>11</v>
      </c>
      <c r="F37" s="71">
        <v>550</v>
      </c>
      <c r="G37" s="14"/>
      <c r="H37" s="15">
        <f t="shared" si="1"/>
        <v>0</v>
      </c>
      <c r="I37" s="14"/>
      <c r="J37" s="15">
        <f t="shared" si="2"/>
        <v>0</v>
      </c>
      <c r="K37" s="14"/>
      <c r="L37" s="15">
        <f t="shared" si="3"/>
        <v>0</v>
      </c>
      <c r="M37" s="14"/>
      <c r="N37" s="15">
        <f t="shared" si="4"/>
        <v>0</v>
      </c>
      <c r="O37" s="3"/>
      <c r="P37" s="3"/>
      <c r="Q37" s="3"/>
    </row>
    <row r="38">
      <c r="A38" s="3"/>
      <c r="B38" s="73" t="s">
        <v>79</v>
      </c>
      <c r="C38" s="74"/>
      <c r="D38" s="74"/>
      <c r="E38" s="74"/>
      <c r="F38" s="74"/>
      <c r="G38" s="75"/>
      <c r="H38" s="31">
        <f>SUM(H5:H37)</f>
        <v>7000</v>
      </c>
      <c r="I38" s="76"/>
      <c r="J38" s="31">
        <f>SUM(J5:J37)</f>
        <v>7450</v>
      </c>
      <c r="K38" s="3"/>
      <c r="L38" s="31">
        <f>SUM(L5:L37)</f>
        <v>8150</v>
      </c>
      <c r="M38" s="3"/>
      <c r="N38" s="31">
        <f>SUM(N5:N37)</f>
        <v>8600</v>
      </c>
      <c r="O38" s="3"/>
      <c r="P38" s="3"/>
      <c r="Q38" s="3"/>
    </row>
    <row r="39">
      <c r="A39" s="3"/>
      <c r="B39" s="73" t="s">
        <v>80</v>
      </c>
      <c r="C39" s="74"/>
      <c r="D39" s="74"/>
      <c r="E39" s="74"/>
      <c r="F39" s="74"/>
      <c r="G39" s="74"/>
      <c r="H39" s="77">
        <f>IF(H76&gt;=4,25%,IF(H76&gt;=3,15%,IF(H76&gt;=2,10%,0%)))</f>
        <v>0</v>
      </c>
      <c r="I39" s="33"/>
      <c r="J39" s="77">
        <f>IF(J76&gt;=4,25%,IF(J76&gt;=3,15%,IF(J76&gt;=2,10%,0%)))</f>
        <v>0.10000000000000001</v>
      </c>
      <c r="K39" s="3"/>
      <c r="L39" s="77">
        <f>IF(L76&gt;=4,25%,IF(L76&gt;=3,15%,IF(L76&gt;=2,10%,0%)))</f>
        <v>0.14999999999999999</v>
      </c>
      <c r="M39" s="3"/>
      <c r="N39" s="77">
        <f>IF(N76&gt;=4,25%,IF(N76&gt;=3,15%,IF(N76&gt;=2,10%,0%)))</f>
        <v>0.25</v>
      </c>
      <c r="O39" s="3"/>
      <c r="P39" s="3"/>
      <c r="Q39" s="3"/>
    </row>
    <row r="40">
      <c r="A40" s="3"/>
      <c r="B40" s="73" t="s">
        <v>81</v>
      </c>
      <c r="C40" s="74"/>
      <c r="D40" s="74"/>
      <c r="E40" s="74"/>
      <c r="F40" s="74"/>
      <c r="G40" s="74"/>
      <c r="H40" s="78">
        <f>H39*H38</f>
        <v>0</v>
      </c>
      <c r="I40" s="33"/>
      <c r="J40" s="78">
        <f>J39*J38</f>
        <v>745</v>
      </c>
      <c r="K40" s="3"/>
      <c r="L40" s="78">
        <f>L39*L38</f>
        <v>1222.5</v>
      </c>
      <c r="M40" s="3"/>
      <c r="N40" s="78">
        <f>N39*N38</f>
        <v>2150</v>
      </c>
      <c r="O40" s="3"/>
      <c r="P40" s="3"/>
      <c r="Q40" s="3"/>
    </row>
    <row r="41">
      <c r="A41" s="3"/>
      <c r="B41" s="73" t="s">
        <v>82</v>
      </c>
      <c r="C41" s="74"/>
      <c r="D41" s="74"/>
      <c r="E41" s="74"/>
      <c r="F41" s="74"/>
      <c r="G41" s="75"/>
      <c r="H41" s="36">
        <f>H38+H40</f>
        <v>7000</v>
      </c>
      <c r="I41" s="9"/>
      <c r="J41" s="36">
        <f>J38+J40</f>
        <v>8195</v>
      </c>
      <c r="K41" s="3"/>
      <c r="L41" s="36">
        <f>L38+L40</f>
        <v>9372.5</v>
      </c>
      <c r="M41" s="3"/>
      <c r="N41" s="36">
        <f>N38+N40</f>
        <v>10750</v>
      </c>
      <c r="O41" s="3"/>
      <c r="P41" s="3"/>
      <c r="Q41" s="3"/>
    </row>
    <row r="42">
      <c r="A42" s="3"/>
      <c r="B42" s="79" t="s">
        <v>83</v>
      </c>
      <c r="C42" s="80"/>
      <c r="D42" s="80"/>
      <c r="E42" s="80"/>
      <c r="F42" s="80"/>
      <c r="G42" s="81"/>
      <c r="H42" s="82">
        <f>SUM(G5:G37)</f>
        <v>7</v>
      </c>
      <c r="I42" s="9" t="s">
        <v>84</v>
      </c>
      <c r="J42" s="82">
        <f>SUM(I5:I37)</f>
        <v>7</v>
      </c>
      <c r="K42" s="3" t="s">
        <v>84</v>
      </c>
      <c r="L42" s="82">
        <f>SUM(K5:K37)</f>
        <v>8</v>
      </c>
      <c r="M42" s="3" t="s">
        <v>84</v>
      </c>
      <c r="N42" s="82">
        <f>SUM(M5:M37)</f>
        <v>9</v>
      </c>
      <c r="O42" s="3" t="s">
        <v>84</v>
      </c>
      <c r="P42" s="3"/>
      <c r="Q42" s="3"/>
    </row>
    <row r="43" ht="17">
      <c r="A43" s="3"/>
      <c r="B43" s="83"/>
      <c r="C43" s="83"/>
      <c r="D43" s="83"/>
      <c r="E43" s="83"/>
      <c r="F43" s="83"/>
      <c r="G43" s="83"/>
      <c r="H43" s="84"/>
      <c r="I43" s="83"/>
      <c r="J43" s="84"/>
      <c r="K43" s="83"/>
      <c r="L43" s="84"/>
      <c r="M43" s="83"/>
      <c r="N43" s="84"/>
      <c r="O43" s="3"/>
      <c r="P43" s="3"/>
      <c r="Q43" s="3"/>
    </row>
    <row r="44" ht="34">
      <c r="A44" s="38"/>
      <c r="B44" s="23"/>
      <c r="C44" s="85" t="s">
        <v>85</v>
      </c>
      <c r="D44" s="86"/>
      <c r="E44" s="87"/>
      <c r="F44" s="88"/>
      <c r="G44" s="3"/>
      <c r="H44" s="89" t="s">
        <v>104</v>
      </c>
      <c r="I44" s="3"/>
      <c r="J44" s="90" t="s">
        <v>105</v>
      </c>
      <c r="K44" s="3"/>
      <c r="L44" s="90" t="s">
        <v>106</v>
      </c>
      <c r="M44" s="3"/>
      <c r="N44" s="90" t="s">
        <v>107</v>
      </c>
      <c r="O44" s="3"/>
      <c r="P44" s="3"/>
      <c r="Q44" s="3"/>
    </row>
    <row r="45" ht="32" customHeight="1">
      <c r="A45" s="38"/>
      <c r="B45" s="23"/>
      <c r="C45" s="91"/>
      <c r="D45" s="92" t="s">
        <v>86</v>
      </c>
      <c r="E45" s="92"/>
      <c r="F45" s="93"/>
      <c r="G45" s="3"/>
      <c r="H45" s="94"/>
      <c r="I45" s="3"/>
      <c r="J45" s="94"/>
      <c r="K45" s="3"/>
      <c r="L45" s="94"/>
      <c r="M45" s="3"/>
      <c r="N45" s="94"/>
      <c r="O45" s="3"/>
      <c r="P45" s="3"/>
      <c r="Q45" s="3"/>
    </row>
    <row r="46">
      <c r="A46" s="38"/>
      <c r="B46" s="23"/>
      <c r="C46" s="91"/>
      <c r="D46" s="9"/>
      <c r="E46" s="23" t="s">
        <v>8</v>
      </c>
      <c r="F46" s="54"/>
      <c r="G46" s="3"/>
      <c r="H46" s="95" t="str">
        <f>IF(SUM(G5:G12)&gt;0,"wel","niet")</f>
        <v>niet</v>
      </c>
      <c r="I46" s="3"/>
      <c r="J46" s="95" t="str">
        <f>IF(SUM(I5:I12)&gt;0,"wel","niet")</f>
        <v>niet</v>
      </c>
      <c r="K46" s="3"/>
      <c r="L46" s="95" t="str">
        <f>IF(SUM(K5:K12)&gt;0,"wel","niet")</f>
        <v>niet</v>
      </c>
      <c r="M46" s="3"/>
      <c r="N46" s="95" t="str">
        <f>IF(SUM(M5:M12)&gt;0,"wel","niet")</f>
        <v>wel</v>
      </c>
      <c r="O46" s="3"/>
      <c r="P46" s="3"/>
      <c r="Q46" s="3"/>
    </row>
    <row r="47">
      <c r="A47" s="38"/>
      <c r="B47" s="23"/>
      <c r="C47" s="91"/>
      <c r="D47" s="9"/>
      <c r="E47" s="23" t="s">
        <v>26</v>
      </c>
      <c r="F47" s="54"/>
      <c r="G47" s="3"/>
      <c r="H47" s="95" t="str">
        <f>IF(SUM(G13:G18)&gt;0,"wel","niet")</f>
        <v>wel</v>
      </c>
      <c r="I47" s="3"/>
      <c r="J47" s="95" t="str">
        <f>IF(SUM(I13:I18)&gt;0,"wel","niet")</f>
        <v>wel</v>
      </c>
      <c r="K47" s="3"/>
      <c r="L47" s="95" t="str">
        <f>IF(SUM(K13:K18)&gt;0,"wel","niet")</f>
        <v>wel</v>
      </c>
      <c r="M47" s="3"/>
      <c r="N47" s="95" t="str">
        <f>IF(SUM(M13:M18)&gt;0,"wel","niet")</f>
        <v>wel</v>
      </c>
      <c r="O47" s="3"/>
      <c r="P47" s="3"/>
      <c r="Q47" s="3"/>
    </row>
    <row r="48">
      <c r="A48" s="38"/>
      <c r="B48" s="23"/>
      <c r="C48" s="91"/>
      <c r="D48" s="96"/>
      <c r="E48" s="23" t="s">
        <v>39</v>
      </c>
      <c r="F48" s="54"/>
      <c r="G48" s="3"/>
      <c r="H48" s="95" t="str">
        <f>IF(SUM(G19:G26)&gt;0,"wel","niet")</f>
        <v>niet</v>
      </c>
      <c r="I48" s="3"/>
      <c r="J48" s="95" t="str">
        <f>IF(SUM(I19:I26)&gt;0,"wel","niet")</f>
        <v>wel</v>
      </c>
      <c r="K48" s="3"/>
      <c r="L48" s="95" t="str">
        <f>IF(SUM(K19:K26)&gt;0,"wel","niet")</f>
        <v>wel</v>
      </c>
      <c r="M48" s="3"/>
      <c r="N48" s="95" t="str">
        <f>IF(SUM(M19:M26)&gt;0,"wel","niet")</f>
        <v>wel</v>
      </c>
      <c r="O48" s="3"/>
      <c r="P48" s="3"/>
      <c r="Q48" s="3"/>
    </row>
    <row r="49">
      <c r="A49" s="38"/>
      <c r="B49" s="23"/>
      <c r="C49" s="91"/>
      <c r="D49" s="96"/>
      <c r="E49" s="23" t="s">
        <v>56</v>
      </c>
      <c r="F49" s="54"/>
      <c r="G49" s="3"/>
      <c r="H49" s="95" t="str">
        <f>IF(SUM(G27:G37)&gt;0,"wel","niet")</f>
        <v>niet</v>
      </c>
      <c r="I49" s="3"/>
      <c r="J49" s="95" t="str">
        <f>IF(SUM(I27:I37)&gt;0,"wel","niet")</f>
        <v>niet</v>
      </c>
      <c r="K49" s="3"/>
      <c r="L49" s="95" t="str">
        <f>IF(SUM(K27:K37)&gt;0,"wel","niet")</f>
        <v>wel</v>
      </c>
      <c r="M49" s="3"/>
      <c r="N49" s="95" t="str">
        <f>IF(SUM(M27:M37)&gt;0,"wel","niet")</f>
        <v>wel</v>
      </c>
      <c r="O49" s="3"/>
      <c r="P49" s="3"/>
      <c r="Q49" s="3"/>
    </row>
    <row r="50">
      <c r="A50" s="38"/>
      <c r="B50" s="23"/>
      <c r="C50" s="97"/>
      <c r="D50" s="3"/>
      <c r="E50" s="66"/>
      <c r="F50" s="98"/>
      <c r="G50" s="3"/>
      <c r="H50" s="95"/>
      <c r="I50" s="3"/>
      <c r="J50" s="95"/>
      <c r="K50" s="3"/>
      <c r="L50" s="95"/>
      <c r="M50" s="3"/>
      <c r="N50" s="95"/>
      <c r="O50" s="3"/>
      <c r="P50" s="3"/>
      <c r="Q50" s="3"/>
    </row>
    <row r="51">
      <c r="A51" s="38"/>
      <c r="B51" s="38"/>
      <c r="C51" s="91"/>
      <c r="D51" s="99" t="s">
        <v>88</v>
      </c>
      <c r="E51" s="99"/>
      <c r="F51" s="100"/>
      <c r="G51" s="3"/>
      <c r="H51" s="101"/>
      <c r="I51" s="3"/>
      <c r="J51" s="101"/>
      <c r="K51" s="3"/>
      <c r="L51" s="101"/>
      <c r="M51" s="3"/>
      <c r="N51" s="101"/>
      <c r="O51" s="3"/>
      <c r="P51" s="3"/>
      <c r="Q51" s="3"/>
    </row>
    <row r="52">
      <c r="A52" s="38"/>
      <c r="B52" s="38"/>
      <c r="C52" s="91"/>
      <c r="D52" s="102" t="s">
        <v>91</v>
      </c>
      <c r="E52" s="9" t="s">
        <v>90</v>
      </c>
      <c r="F52" s="103"/>
      <c r="G52" s="3"/>
      <c r="H52" s="95" t="str">
        <f>IF(SUM(G5:G12)&gt;=1,"wel","niet")</f>
        <v>niet</v>
      </c>
      <c r="I52" s="3"/>
      <c r="J52" s="95" t="str">
        <f>IF(SUM(I5:I12)&gt;=1,"wel","niet")</f>
        <v>niet</v>
      </c>
      <c r="K52" s="3"/>
      <c r="L52" s="95" t="str">
        <f>IF(SUM(K5:K12)&gt;=1,"wel","niet")</f>
        <v>niet</v>
      </c>
      <c r="M52" s="3"/>
      <c r="N52" s="95" t="str">
        <f>IF(SUM(M5:M12)&gt;=1,"wel","niet")</f>
        <v>wel</v>
      </c>
      <c r="O52" s="3"/>
      <c r="P52" s="3"/>
      <c r="Q52" s="3"/>
    </row>
    <row r="53">
      <c r="A53" s="38"/>
      <c r="B53" s="38"/>
      <c r="C53" s="91"/>
      <c r="D53" s="102" t="s">
        <v>91</v>
      </c>
      <c r="E53" s="9" t="s">
        <v>92</v>
      </c>
      <c r="F53" s="103"/>
      <c r="G53" s="3"/>
      <c r="H53" s="95" t="str">
        <f>IF(SUM(G13:G17)&gt;=1,"wel","niet")</f>
        <v>wel</v>
      </c>
      <c r="I53" s="3"/>
      <c r="J53" s="95" t="str">
        <f>IF(SUM(I13:I17)&gt;=1,"wel","niet")</f>
        <v>wel</v>
      </c>
      <c r="K53" s="3"/>
      <c r="L53" s="95" t="str">
        <f>IF(SUM(K13:K17)&gt;=1,"wel","niet")</f>
        <v>wel</v>
      </c>
      <c r="M53" s="3"/>
      <c r="N53" s="95" t="str">
        <f>IF(SUM(M13:M17)&gt;=1,"wel","niet")</f>
        <v>wel</v>
      </c>
      <c r="O53" s="17"/>
      <c r="P53" s="3"/>
      <c r="Q53" s="3"/>
    </row>
    <row r="54">
      <c r="A54" s="38"/>
      <c r="B54" s="38"/>
      <c r="C54" s="91"/>
      <c r="D54" s="102" t="s">
        <v>94</v>
      </c>
      <c r="E54" s="9" t="s">
        <v>93</v>
      </c>
      <c r="F54" s="103"/>
      <c r="G54" s="3"/>
      <c r="H54" s="95" t="str">
        <f>IF(SUM(G18)&gt;=0.25,"wel","niet")</f>
        <v>niet</v>
      </c>
      <c r="I54" s="3"/>
      <c r="J54" s="95" t="str">
        <f>IF(SUM(I18)&gt;=0.25,"wel","niet")</f>
        <v>niet</v>
      </c>
      <c r="K54" s="3"/>
      <c r="L54" s="95" t="str">
        <f>IF(SUM(K18)&gt;=0.25,"wel","niet")</f>
        <v>niet</v>
      </c>
      <c r="M54" s="3"/>
      <c r="N54" s="95" t="str">
        <f>IF(SUM(M18)&gt;=0.25,"wel","niet")</f>
        <v>niet</v>
      </c>
      <c r="O54" s="17"/>
      <c r="P54" s="3"/>
      <c r="Q54" s="3"/>
    </row>
    <row r="55">
      <c r="A55" s="38"/>
      <c r="B55" s="38"/>
      <c r="C55" s="91"/>
      <c r="D55" s="102" t="s">
        <v>96</v>
      </c>
      <c r="E55" s="9" t="s">
        <v>95</v>
      </c>
      <c r="F55" s="103"/>
      <c r="G55" s="3"/>
      <c r="H55" s="95" t="str">
        <f>IF(SUM(G19:G25)&gt;0,"wel","niet")</f>
        <v>niet</v>
      </c>
      <c r="I55" s="3"/>
      <c r="J55" s="95" t="str">
        <f>IF(SUM(I19:I25)&gt;0,"wel","niet")</f>
        <v>wel</v>
      </c>
      <c r="K55" s="3"/>
      <c r="L55" s="95" t="str">
        <f>IF(SUM(K19:K25)&gt;0,"wel","niet")</f>
        <v>wel</v>
      </c>
      <c r="M55" s="3"/>
      <c r="N55" s="95" t="str">
        <f>IF(SUM(M19:M25)&gt;0,"wel","niet")</f>
        <v>wel</v>
      </c>
      <c r="O55" s="3"/>
      <c r="P55" s="3"/>
      <c r="Q55" s="3"/>
    </row>
    <row r="56">
      <c r="A56" s="38"/>
      <c r="B56" s="38"/>
      <c r="C56" s="91"/>
      <c r="D56" s="102" t="s">
        <v>98</v>
      </c>
      <c r="E56" s="9" t="s">
        <v>97</v>
      </c>
      <c r="F56" s="103"/>
      <c r="G56" s="3"/>
      <c r="H56" s="95" t="str">
        <f>IF(G26&gt;=0.006,"wel","niet")</f>
        <v>niet</v>
      </c>
      <c r="I56" s="3"/>
      <c r="J56" s="95" t="str">
        <f>IF(I26&gt;=0.006,"wel","niet")</f>
        <v>niet</v>
      </c>
      <c r="K56" s="3"/>
      <c r="L56" s="95" t="str">
        <f>IF(K26&gt;=0.006,"wel","niet")</f>
        <v>niet</v>
      </c>
      <c r="M56" s="3"/>
      <c r="N56" s="95" t="str">
        <f>IF(M26&gt;=0.006,"wel","niet")</f>
        <v>niet</v>
      </c>
      <c r="O56" s="104"/>
      <c r="P56" s="3"/>
      <c r="Q56" s="3"/>
    </row>
    <row r="57">
      <c r="A57" s="38"/>
      <c r="B57" s="38"/>
      <c r="C57" s="91"/>
      <c r="D57" s="102" t="s">
        <v>91</v>
      </c>
      <c r="E57" s="9" t="s">
        <v>99</v>
      </c>
      <c r="F57" s="103"/>
      <c r="G57" s="3"/>
      <c r="H57" s="95" t="str">
        <f>IF(SUM(G27:G33)&gt;=1,"wel","niet")</f>
        <v>niet</v>
      </c>
      <c r="I57" s="3"/>
      <c r="J57" s="95" t="str">
        <f>IF(SUM(I27:I33)&gt;=1,"wel","niet")</f>
        <v>niet</v>
      </c>
      <c r="K57" s="3"/>
      <c r="L57" s="95" t="str">
        <f>IF(SUM(K27:K33)&gt;=1,"wel","niet")</f>
        <v>niet</v>
      </c>
      <c r="M57" s="3"/>
      <c r="N57" s="95" t="str">
        <f>IF(SUM(M27:M33)&gt;=1,"wel","niet")</f>
        <v>niet</v>
      </c>
      <c r="O57" s="3"/>
      <c r="P57" s="3"/>
      <c r="Q57" s="3"/>
    </row>
    <row r="58">
      <c r="A58" s="38"/>
      <c r="B58" s="38"/>
      <c r="C58" s="91"/>
      <c r="D58" s="102" t="s">
        <v>91</v>
      </c>
      <c r="E58" s="9" t="s">
        <v>100</v>
      </c>
      <c r="F58" s="103"/>
      <c r="G58" s="3"/>
      <c r="H58" s="95" t="str">
        <f>IF(SUM(G34:G37)&gt;=1,"wel","niet")</f>
        <v>niet</v>
      </c>
      <c r="I58" s="3"/>
      <c r="J58" s="95" t="str">
        <f>IF(SUM(I34:I37)&gt;=1,"wel","niet")</f>
        <v>niet</v>
      </c>
      <c r="K58" s="3"/>
      <c r="L58" s="95" t="str">
        <f>IF(SUM(K34:K37)&gt;=1,"wel","niet")</f>
        <v>wel</v>
      </c>
      <c r="M58" s="3"/>
      <c r="N58" s="95" t="str">
        <f>IF(SUM(M34:M37)&gt;=1,"wel","niet")</f>
        <v>wel</v>
      </c>
      <c r="O58" s="3"/>
      <c r="P58" s="3"/>
      <c r="Q58" s="3"/>
    </row>
    <row r="59">
      <c r="A59" s="38"/>
      <c r="B59" s="38"/>
      <c r="C59" s="53"/>
      <c r="D59" s="3"/>
      <c r="E59" s="66"/>
      <c r="F59" s="105"/>
      <c r="G59" s="3"/>
      <c r="H59" s="95"/>
      <c r="I59" s="3"/>
      <c r="J59" s="95"/>
      <c r="K59" s="3"/>
      <c r="L59" s="95"/>
      <c r="M59" s="3"/>
      <c r="N59" s="95"/>
      <c r="O59" s="3"/>
      <c r="P59" s="3"/>
      <c r="Q59" s="3"/>
    </row>
    <row r="60">
      <c r="A60" s="38"/>
      <c r="B60" s="23"/>
      <c r="C60" s="47"/>
      <c r="D60" s="3"/>
      <c r="E60" s="66"/>
      <c r="F60" s="105"/>
      <c r="G60" s="3"/>
      <c r="H60" s="106"/>
      <c r="I60" s="3"/>
      <c r="J60" s="106"/>
      <c r="K60" s="3"/>
      <c r="L60" s="106"/>
      <c r="M60" s="3"/>
      <c r="N60" s="106"/>
      <c r="O60" s="3"/>
      <c r="P60" s="3"/>
      <c r="Q60" s="3"/>
    </row>
    <row r="61">
      <c r="A61" s="38"/>
      <c r="B61" s="23"/>
      <c r="C61" s="47"/>
      <c r="D61" s="3"/>
      <c r="E61" s="66"/>
      <c r="F61" s="105"/>
      <c r="G61" s="3"/>
      <c r="H61" s="106"/>
      <c r="I61" s="3"/>
      <c r="J61" s="106"/>
      <c r="K61" s="3"/>
      <c r="L61" s="106"/>
      <c r="M61" s="3"/>
      <c r="N61" s="106"/>
      <c r="O61" s="3"/>
      <c r="P61" s="3"/>
      <c r="Q61" s="3"/>
    </row>
    <row r="62">
      <c r="A62" s="38"/>
      <c r="B62" s="23"/>
      <c r="C62" s="91"/>
      <c r="D62" s="99" t="s">
        <v>101</v>
      </c>
      <c r="E62" s="107" t="s">
        <v>102</v>
      </c>
      <c r="F62" s="108">
        <v>0</v>
      </c>
      <c r="G62" s="3"/>
      <c r="H62" s="95" t="s">
        <v>102</v>
      </c>
      <c r="I62" s="3"/>
      <c r="J62" s="95" t="s">
        <v>102</v>
      </c>
      <c r="K62" s="3"/>
      <c r="L62" s="95" t="s">
        <v>102</v>
      </c>
      <c r="M62" s="3"/>
      <c r="N62" s="95" t="s">
        <v>102</v>
      </c>
      <c r="O62" s="3"/>
      <c r="P62" s="3"/>
      <c r="Q62" s="3"/>
    </row>
    <row r="63">
      <c r="A63" s="38"/>
      <c r="B63" s="23"/>
      <c r="C63" s="109"/>
      <c r="D63" s="3"/>
      <c r="E63" s="107">
        <v>2</v>
      </c>
      <c r="F63" s="108">
        <v>0.10000000000000001</v>
      </c>
      <c r="G63" s="3"/>
      <c r="H63" s="95">
        <v>2</v>
      </c>
      <c r="I63" s="3"/>
      <c r="J63" s="95">
        <v>2</v>
      </c>
      <c r="K63" s="3"/>
      <c r="L63" s="95">
        <v>2</v>
      </c>
      <c r="M63" s="3"/>
      <c r="N63" s="95">
        <v>2</v>
      </c>
      <c r="O63" s="3"/>
      <c r="P63" s="3"/>
      <c r="Q63" s="3"/>
    </row>
    <row r="64">
      <c r="A64" s="38"/>
      <c r="B64" s="23"/>
      <c r="C64" s="110"/>
      <c r="D64" s="3"/>
      <c r="E64" s="107">
        <v>3</v>
      </c>
      <c r="F64" s="108">
        <v>0.14999999999999999</v>
      </c>
      <c r="G64" s="3"/>
      <c r="H64" s="95">
        <v>3</v>
      </c>
      <c r="I64" s="3"/>
      <c r="J64" s="95">
        <v>3</v>
      </c>
      <c r="K64" s="3"/>
      <c r="L64" s="95">
        <v>3</v>
      </c>
      <c r="M64" s="3"/>
      <c r="N64" s="95">
        <v>3</v>
      </c>
      <c r="O64" s="3"/>
      <c r="P64" s="3"/>
      <c r="Q64" s="3"/>
    </row>
    <row r="65">
      <c r="A65" s="38"/>
      <c r="B65" s="23"/>
      <c r="C65" s="109"/>
      <c r="D65" s="3"/>
      <c r="E65" s="107">
        <v>4</v>
      </c>
      <c r="F65" s="108">
        <v>0.25</v>
      </c>
      <c r="G65" s="3"/>
      <c r="H65" s="95">
        <v>4</v>
      </c>
      <c r="I65" s="3"/>
      <c r="J65" s="95">
        <v>4</v>
      </c>
      <c r="K65" s="3"/>
      <c r="L65" s="95">
        <v>4</v>
      </c>
      <c r="M65" s="3"/>
      <c r="N65" s="95">
        <v>4</v>
      </c>
      <c r="O65" s="3"/>
      <c r="P65" s="3"/>
      <c r="Q65" s="3"/>
    </row>
    <row r="66" ht="17">
      <c r="A66" s="38"/>
      <c r="B66" s="23"/>
      <c r="C66" s="111"/>
      <c r="D66" s="112"/>
      <c r="E66" s="113"/>
      <c r="F66" s="114"/>
      <c r="G66" s="3"/>
      <c r="H66" s="115"/>
      <c r="I66" s="3"/>
      <c r="J66" s="115"/>
      <c r="K66" s="3"/>
      <c r="L66" s="115"/>
      <c r="M66" s="3"/>
      <c r="N66" s="115"/>
      <c r="O66" s="3"/>
      <c r="P66" s="3"/>
      <c r="Q66" s="3"/>
    </row>
    <row r="67">
      <c r="A67" s="3"/>
      <c r="B67" s="9"/>
      <c r="C67" s="9"/>
      <c r="D67" s="9"/>
      <c r="E67" s="9"/>
      <c r="F67" s="116"/>
      <c r="G67" s="25"/>
      <c r="H67" s="25"/>
      <c r="I67" s="25"/>
      <c r="J67" s="25"/>
      <c r="K67" s="25"/>
      <c r="L67" s="25"/>
      <c r="M67" s="25"/>
      <c r="N67" s="25"/>
      <c r="O67" s="3"/>
      <c r="P67" s="3"/>
      <c r="Q67" s="3"/>
    </row>
    <row r="68">
      <c r="A68" s="3"/>
      <c r="B68" s="9"/>
      <c r="C68" s="9"/>
      <c r="D68" s="9"/>
      <c r="E68" s="9"/>
      <c r="F68" s="116"/>
      <c r="G68" s="25"/>
      <c r="H68" s="55" t="s">
        <v>89</v>
      </c>
      <c r="I68" s="117"/>
      <c r="J68" s="55" t="s">
        <v>89</v>
      </c>
      <c r="K68" s="117"/>
      <c r="L68" s="55" t="s">
        <v>89</v>
      </c>
      <c r="M68" s="117"/>
      <c r="N68" s="55" t="s">
        <v>89</v>
      </c>
      <c r="O68" s="3"/>
      <c r="P68" s="3"/>
      <c r="Q68" s="3"/>
    </row>
    <row r="69">
      <c r="A69" s="3"/>
      <c r="B69" s="9"/>
      <c r="C69" s="9"/>
      <c r="D69" s="9"/>
      <c r="E69" s="9"/>
      <c r="F69" s="116"/>
      <c r="G69" s="25"/>
      <c r="H69" s="56">
        <f>IF(H52="wel",1,0)</f>
        <v>0</v>
      </c>
      <c r="I69" s="117"/>
      <c r="J69" s="56">
        <f>IF(J52="wel",1,0)</f>
        <v>0</v>
      </c>
      <c r="K69" s="117"/>
      <c r="L69" s="56">
        <f>IF(L52="wel",1,0)</f>
        <v>0</v>
      </c>
      <c r="M69" s="117"/>
      <c r="N69" s="56">
        <f>IF(N52="wel",1,0)</f>
        <v>1</v>
      </c>
      <c r="O69" s="3"/>
      <c r="P69" s="3"/>
      <c r="Q69" s="3"/>
    </row>
    <row r="70">
      <c r="A70" s="3"/>
      <c r="B70" s="9"/>
      <c r="C70" s="9"/>
      <c r="D70" s="9"/>
      <c r="E70" s="9"/>
      <c r="F70" s="116"/>
      <c r="G70" s="25"/>
      <c r="H70" s="56">
        <f>IF(H53="wel",1,IF(H54="wel",1,0))</f>
        <v>1</v>
      </c>
      <c r="I70" s="117"/>
      <c r="J70" s="56">
        <f>IF(J53="wel",1,IF(J54="wel",1,0))</f>
        <v>1</v>
      </c>
      <c r="K70" s="117"/>
      <c r="L70" s="56">
        <f>IF(L53="wel",1,IF(L54="wel",1,0))</f>
        <v>1</v>
      </c>
      <c r="M70" s="117"/>
      <c r="N70" s="56">
        <f>IF(N53="wel",1,IF(N54="wel",1,0))</f>
        <v>1</v>
      </c>
      <c r="O70" s="3"/>
      <c r="P70" s="3"/>
      <c r="Q70" s="3"/>
    </row>
    <row r="71">
      <c r="A71" s="3"/>
      <c r="B71" s="9"/>
      <c r="C71" s="9"/>
      <c r="D71" s="9"/>
      <c r="E71" s="9"/>
      <c r="F71" s="116"/>
      <c r="G71" s="25"/>
      <c r="H71" s="56"/>
      <c r="I71" s="117"/>
      <c r="J71" s="56"/>
      <c r="K71" s="117"/>
      <c r="L71" s="56"/>
      <c r="M71" s="117"/>
      <c r="N71" s="56"/>
      <c r="O71" s="3"/>
      <c r="P71" s="3"/>
      <c r="Q71" s="3"/>
    </row>
    <row r="72">
      <c r="A72" s="3"/>
      <c r="B72" s="9"/>
      <c r="C72" s="9"/>
      <c r="D72" s="9"/>
      <c r="E72" s="9"/>
      <c r="F72" s="116"/>
      <c r="G72" s="25"/>
      <c r="H72" s="56">
        <f>IF(H55="wel",1,IF(H56="wel",1,0))</f>
        <v>0</v>
      </c>
      <c r="I72" s="117"/>
      <c r="J72" s="56">
        <f>IF(J55="wel",1,IF(J56="wel",1,0))</f>
        <v>1</v>
      </c>
      <c r="K72" s="117"/>
      <c r="L72" s="56">
        <f>IF(L55="wel",1,IF(L56="wel",1,0))</f>
        <v>1</v>
      </c>
      <c r="M72" s="117"/>
      <c r="N72" s="56">
        <f>IF(N55="wel",1,IF(N56="wel",1,0))</f>
        <v>1</v>
      </c>
      <c r="O72" s="3"/>
      <c r="P72" s="3"/>
      <c r="Q72" s="3"/>
    </row>
    <row r="73">
      <c r="A73" s="3"/>
      <c r="B73" s="9"/>
      <c r="C73" s="9"/>
      <c r="D73" s="9"/>
      <c r="E73" s="9"/>
      <c r="F73" s="116"/>
      <c r="G73" s="25"/>
      <c r="H73" s="56"/>
      <c r="I73" s="117"/>
      <c r="J73" s="56"/>
      <c r="K73" s="117"/>
      <c r="L73" s="56"/>
      <c r="M73" s="117"/>
      <c r="N73" s="56"/>
      <c r="O73" s="3"/>
      <c r="P73" s="3"/>
      <c r="Q73" s="3"/>
    </row>
    <row r="74">
      <c r="A74" s="3"/>
      <c r="B74" s="9"/>
      <c r="C74" s="9"/>
      <c r="D74" s="9"/>
      <c r="E74" s="9"/>
      <c r="F74" s="116"/>
      <c r="G74" s="25"/>
      <c r="H74" s="56">
        <f>IF(H57="wel",1,IF(H58="wel",1,0))</f>
        <v>0</v>
      </c>
      <c r="I74" s="117"/>
      <c r="J74" s="56">
        <f>IF(J57="wel",1,IF(J58="wel",1,0))</f>
        <v>0</v>
      </c>
      <c r="K74" s="117"/>
      <c r="L74" s="56">
        <f>IF(L57="wel",1,IF(L58="wel",1,0))</f>
        <v>1</v>
      </c>
      <c r="M74" s="117"/>
      <c r="N74" s="56">
        <f>IF(N57="wel",1,IF(N58="wel",1,0))</f>
        <v>1</v>
      </c>
      <c r="O74" s="3"/>
      <c r="P74" s="3"/>
      <c r="Q74" s="3"/>
    </row>
    <row r="75">
      <c r="A75" s="3"/>
      <c r="B75" s="9"/>
      <c r="C75" s="9"/>
      <c r="D75" s="9"/>
      <c r="E75" s="9"/>
      <c r="F75" s="116"/>
      <c r="G75" s="25"/>
      <c r="H75" s="56"/>
      <c r="I75" s="117"/>
      <c r="J75" s="56"/>
      <c r="K75" s="117"/>
      <c r="L75" s="56"/>
      <c r="M75" s="117"/>
      <c r="N75" s="56"/>
      <c r="O75" s="3"/>
      <c r="P75" s="3"/>
      <c r="Q75" s="3"/>
    </row>
    <row r="76">
      <c r="A76" s="3"/>
      <c r="B76" s="9"/>
      <c r="C76" s="9"/>
      <c r="D76" s="9"/>
      <c r="E76" s="9"/>
      <c r="F76" s="65"/>
      <c r="G76" s="25"/>
      <c r="H76" s="56">
        <f>SUM(H69:H75)</f>
        <v>1</v>
      </c>
      <c r="I76" s="117"/>
      <c r="J76" s="56">
        <f>SUM(J69:J75)</f>
        <v>2</v>
      </c>
      <c r="K76" s="117"/>
      <c r="L76" s="56">
        <f>SUM(L69:L75)</f>
        <v>3</v>
      </c>
      <c r="M76" s="117"/>
      <c r="N76" s="56">
        <f>SUM(N69:N75)</f>
        <v>4</v>
      </c>
      <c r="O76" s="3"/>
      <c r="P76" s="3"/>
      <c r="Q76" s="3"/>
    </row>
    <row r="77">
      <c r="A77" s="3"/>
      <c r="B77" s="9"/>
      <c r="C77" s="9"/>
      <c r="D77" s="9"/>
      <c r="E77" s="9"/>
      <c r="F77" s="65"/>
      <c r="G77" s="25"/>
      <c r="H77" s="117"/>
      <c r="I77" s="117"/>
      <c r="J77" s="117"/>
      <c r="K77" s="117"/>
      <c r="L77" s="117"/>
      <c r="M77" s="117"/>
      <c r="N77" s="117"/>
      <c r="O77" s="3"/>
      <c r="P77" s="3"/>
      <c r="Q77" s="3"/>
    </row>
    <row r="78">
      <c r="A78" s="3"/>
      <c r="B78" s="9"/>
      <c r="C78" s="9"/>
      <c r="D78" s="9"/>
      <c r="E78" s="9"/>
      <c r="F78" s="65"/>
      <c r="G78" s="25"/>
      <c r="H78" s="117"/>
      <c r="I78" s="117"/>
      <c r="J78" s="117"/>
      <c r="K78" s="117"/>
      <c r="L78" s="117"/>
      <c r="M78" s="117"/>
      <c r="N78" s="117"/>
      <c r="O78" s="3"/>
      <c r="P78" s="3"/>
      <c r="Q78" s="3"/>
    </row>
    <row r="79">
      <c r="A79" s="3"/>
      <c r="B79" s="9"/>
      <c r="C79" s="9"/>
      <c r="D79" s="9"/>
      <c r="E79" s="9"/>
      <c r="F79" s="65"/>
      <c r="G79" s="25"/>
      <c r="H79" s="25"/>
      <c r="I79" s="25"/>
      <c r="J79" s="25"/>
      <c r="K79" s="25"/>
      <c r="L79" s="25"/>
      <c r="M79" s="25"/>
      <c r="N79" s="25"/>
      <c r="O79" s="3"/>
      <c r="P79" s="3"/>
      <c r="Q79" s="3"/>
    </row>
    <row r="80">
      <c r="A80" s="3"/>
      <c r="B80" s="9"/>
      <c r="C80" s="9"/>
      <c r="D80" s="9"/>
      <c r="E80" s="9"/>
      <c r="F80" s="65"/>
      <c r="G80" s="25"/>
      <c r="H80" s="25"/>
      <c r="I80" s="25"/>
      <c r="J80" s="25"/>
      <c r="K80" s="25"/>
      <c r="L80" s="25"/>
      <c r="M80" s="25"/>
      <c r="N80" s="25"/>
      <c r="O80" s="3"/>
      <c r="P80" s="3"/>
      <c r="Q80" s="3"/>
    </row>
    <row r="81">
      <c r="A81" s="3"/>
      <c r="B81" s="9"/>
      <c r="C81" s="9"/>
      <c r="D81" s="9"/>
      <c r="E81" s="9"/>
      <c r="F81" s="65"/>
      <c r="G81" s="25"/>
      <c r="H81" s="25"/>
      <c r="I81" s="25"/>
      <c r="J81" s="25"/>
      <c r="K81" s="25"/>
      <c r="L81" s="25"/>
      <c r="M81" s="25"/>
      <c r="N81" s="25"/>
      <c r="O81" s="3"/>
      <c r="P81" s="3"/>
      <c r="Q81" s="3"/>
    </row>
    <row r="82">
      <c r="A82" s="3"/>
      <c r="B82" s="9"/>
      <c r="C82" s="9"/>
      <c r="D82" s="9"/>
      <c r="E82" s="9"/>
      <c r="F82" s="65"/>
      <c r="G82" s="25"/>
      <c r="H82" s="25"/>
      <c r="I82" s="25"/>
      <c r="J82" s="25"/>
      <c r="K82" s="25"/>
      <c r="L82" s="25"/>
      <c r="M82" s="25"/>
      <c r="N82" s="25"/>
      <c r="O82" s="3"/>
      <c r="P82" s="3"/>
      <c r="Q82" s="3"/>
    </row>
    <row r="83">
      <c r="A83" s="3"/>
      <c r="B83" s="9"/>
      <c r="C83" s="9"/>
      <c r="D83" s="9"/>
      <c r="E83" s="9"/>
      <c r="F83" s="65"/>
      <c r="G83" s="25"/>
      <c r="H83" s="25"/>
      <c r="I83" s="25"/>
      <c r="J83" s="25"/>
      <c r="K83" s="25"/>
      <c r="L83" s="25"/>
      <c r="M83" s="25"/>
      <c r="N83" s="25"/>
      <c r="O83" s="3"/>
      <c r="P83" s="3"/>
      <c r="Q83" s="3"/>
    </row>
    <row r="84">
      <c r="A84" s="3"/>
      <c r="B84" s="9"/>
      <c r="C84" s="9"/>
      <c r="D84" s="9"/>
      <c r="E84" s="9"/>
      <c r="F84" s="65"/>
      <c r="G84" s="25"/>
      <c r="H84" s="25"/>
      <c r="I84" s="25"/>
      <c r="J84" s="25"/>
      <c r="K84" s="25"/>
      <c r="L84" s="25"/>
      <c r="M84" s="25"/>
      <c r="N84" s="25"/>
      <c r="O84" s="3"/>
      <c r="P84" s="3"/>
      <c r="Q84" s="3"/>
    </row>
    <row r="85">
      <c r="A85" s="3"/>
      <c r="B85" s="9"/>
      <c r="C85" s="9"/>
      <c r="D85" s="9"/>
      <c r="E85" s="9"/>
      <c r="F85" s="65"/>
      <c r="G85" s="25"/>
      <c r="H85" s="25"/>
      <c r="I85" s="25"/>
      <c r="J85" s="25"/>
      <c r="K85" s="25"/>
      <c r="L85" s="25"/>
      <c r="M85" s="25"/>
      <c r="N85" s="25"/>
      <c r="O85" s="3"/>
      <c r="P85" s="3"/>
      <c r="Q85" s="3"/>
    </row>
    <row r="86">
      <c r="A86" s="3"/>
      <c r="B86" s="9"/>
      <c r="C86" s="9"/>
      <c r="D86" s="9"/>
      <c r="E86" s="9"/>
      <c r="F86" s="65"/>
      <c r="G86" s="25"/>
      <c r="H86" s="25"/>
      <c r="I86" s="25"/>
      <c r="J86" s="25"/>
      <c r="K86" s="25"/>
      <c r="L86" s="25"/>
      <c r="M86" s="25"/>
      <c r="N86" s="25"/>
      <c r="O86" s="3"/>
      <c r="P86" s="3"/>
      <c r="Q86" s="3"/>
    </row>
    <row r="87">
      <c r="A87" s="3"/>
      <c r="B87" s="9"/>
      <c r="C87" s="9"/>
      <c r="D87" s="9"/>
      <c r="E87" s="9"/>
      <c r="F87" s="65"/>
      <c r="G87" s="25"/>
      <c r="H87" s="25"/>
      <c r="I87" s="25"/>
      <c r="J87" s="25"/>
      <c r="K87" s="25"/>
      <c r="L87" s="25"/>
      <c r="M87" s="25"/>
      <c r="N87" s="25"/>
      <c r="O87" s="3"/>
      <c r="P87" s="3"/>
      <c r="Q87" s="3"/>
    </row>
    <row r="88">
      <c r="A88" s="3"/>
      <c r="B88" s="9"/>
      <c r="C88" s="9"/>
      <c r="D88" s="9"/>
      <c r="E88" s="9"/>
      <c r="F88" s="65"/>
      <c r="G88" s="9"/>
      <c r="H88" s="9"/>
      <c r="I88" s="9"/>
      <c r="J88" s="9"/>
      <c r="K88" s="9"/>
      <c r="L88" s="9"/>
      <c r="M88" s="9"/>
      <c r="N88" s="9"/>
      <c r="O88" s="3"/>
      <c r="P88" s="3"/>
      <c r="Q88" s="3"/>
    </row>
    <row r="89">
      <c r="A89" s="3"/>
      <c r="B89" s="9"/>
      <c r="C89" s="9"/>
      <c r="D89" s="9"/>
      <c r="E89" s="9"/>
      <c r="F89" s="65"/>
      <c r="G89" s="9"/>
      <c r="H89" s="9"/>
      <c r="I89" s="9"/>
      <c r="J89" s="9"/>
      <c r="K89" s="9"/>
      <c r="L89" s="9"/>
      <c r="M89" s="9"/>
      <c r="N89" s="9"/>
      <c r="O89" s="3"/>
      <c r="P89" s="3"/>
      <c r="Q89" s="3"/>
    </row>
    <row r="90">
      <c r="A90" s="3"/>
      <c r="B90" s="9"/>
      <c r="C90" s="9"/>
      <c r="D90" s="9"/>
      <c r="E90" s="9"/>
      <c r="F90" s="65"/>
      <c r="G90" s="9"/>
      <c r="H90" s="9"/>
      <c r="I90" s="9"/>
      <c r="J90" s="9"/>
      <c r="K90" s="9"/>
      <c r="L90" s="9"/>
      <c r="M90" s="9"/>
      <c r="N90" s="9"/>
      <c r="O90" s="3"/>
      <c r="P90" s="3"/>
      <c r="Q90" s="3"/>
    </row>
    <row r="91">
      <c r="A91" s="3"/>
      <c r="B91" s="9"/>
      <c r="C91" s="9"/>
      <c r="D91" s="9"/>
      <c r="E91" s="9"/>
      <c r="F91" s="65"/>
      <c r="G91" s="9"/>
      <c r="H91" s="9"/>
      <c r="I91" s="9"/>
      <c r="J91" s="9"/>
      <c r="K91" s="9"/>
      <c r="L91" s="9"/>
      <c r="M91" s="9"/>
      <c r="N91" s="9"/>
      <c r="O91" s="3"/>
      <c r="P91" s="3"/>
      <c r="Q91" s="3"/>
    </row>
    <row r="92">
      <c r="A92" s="3"/>
      <c r="B92" s="9"/>
      <c r="C92" s="9"/>
      <c r="D92" s="9"/>
      <c r="E92" s="9"/>
      <c r="F92" s="65"/>
      <c r="G92" s="9"/>
      <c r="H92" s="9"/>
      <c r="I92" s="9"/>
      <c r="J92" s="9"/>
      <c r="K92" s="9"/>
      <c r="L92" s="9"/>
      <c r="M92" s="9"/>
      <c r="N92" s="9"/>
      <c r="O92" s="3"/>
      <c r="P92" s="3"/>
      <c r="Q92" s="3"/>
    </row>
    <row r="93">
      <c r="A93" s="3"/>
      <c r="B93" s="9"/>
      <c r="C93" s="9"/>
      <c r="D93" s="9"/>
      <c r="E93" s="9"/>
      <c r="F93" s="65"/>
      <c r="G93" s="9"/>
      <c r="H93" s="9"/>
      <c r="I93" s="9"/>
      <c r="J93" s="9"/>
      <c r="K93" s="9"/>
      <c r="L93" s="9"/>
      <c r="M93" s="9"/>
      <c r="N93" s="9"/>
      <c r="O93" s="3"/>
      <c r="P93" s="3"/>
      <c r="Q93" s="3"/>
    </row>
    <row r="94">
      <c r="A94" s="3"/>
      <c r="B94" s="9"/>
      <c r="C94" s="9"/>
      <c r="D94" s="9"/>
      <c r="E94" s="9"/>
      <c r="F94" s="65"/>
      <c r="G94" s="9"/>
      <c r="H94" s="9"/>
      <c r="I94" s="9"/>
      <c r="J94" s="9"/>
      <c r="K94" s="9"/>
      <c r="L94" s="9"/>
      <c r="M94" s="9"/>
      <c r="N94" s="9"/>
      <c r="O94" s="3"/>
      <c r="P94" s="3"/>
      <c r="Q94" s="3"/>
    </row>
    <row r="95">
      <c r="A95" s="3"/>
      <c r="B95" s="9"/>
      <c r="C95" s="9"/>
      <c r="D95" s="9"/>
      <c r="E95" s="9"/>
      <c r="F95" s="65"/>
      <c r="G95" s="9"/>
      <c r="H95" s="9"/>
      <c r="I95" s="9"/>
      <c r="J95" s="9"/>
      <c r="K95" s="9"/>
      <c r="L95" s="9"/>
      <c r="M95" s="9"/>
      <c r="N95" s="9"/>
      <c r="O95" s="3"/>
      <c r="P95" s="3"/>
      <c r="Q95" s="3"/>
    </row>
    <row r="96">
      <c r="A96" s="3"/>
      <c r="B96" s="9"/>
      <c r="C96" s="9"/>
      <c r="D96" s="9"/>
      <c r="E96" s="9"/>
      <c r="F96" s="65"/>
      <c r="G96" s="9"/>
      <c r="H96" s="9"/>
      <c r="I96" s="9"/>
      <c r="J96" s="9"/>
      <c r="K96" s="9"/>
      <c r="L96" s="9"/>
      <c r="M96" s="9"/>
      <c r="N96" s="9"/>
      <c r="O96" s="3"/>
      <c r="P96" s="3"/>
      <c r="Q96" s="3"/>
    </row>
    <row r="97">
      <c r="A97" s="3"/>
      <c r="B97" s="9"/>
      <c r="C97" s="9"/>
      <c r="D97" s="9"/>
      <c r="E97" s="9"/>
      <c r="F97" s="65"/>
      <c r="G97" s="9"/>
      <c r="H97" s="9"/>
      <c r="I97" s="9"/>
      <c r="J97" s="9"/>
      <c r="K97" s="9"/>
      <c r="L97" s="9"/>
      <c r="M97" s="9"/>
      <c r="N97" s="9"/>
      <c r="O97" s="3"/>
      <c r="P97" s="3"/>
      <c r="Q97" s="3"/>
    </row>
    <row r="98">
      <c r="A98" s="3"/>
      <c r="B98" s="9"/>
      <c r="C98" s="9"/>
      <c r="D98" s="9"/>
      <c r="E98" s="9"/>
      <c r="F98" s="65"/>
      <c r="G98" s="9"/>
      <c r="H98" s="9"/>
      <c r="I98" s="9"/>
      <c r="J98" s="9"/>
      <c r="K98" s="9"/>
      <c r="L98" s="9"/>
      <c r="M98" s="9"/>
      <c r="N98" s="9"/>
      <c r="O98" s="3"/>
      <c r="P98" s="3"/>
      <c r="Q98" s="3"/>
    </row>
    <row r="99">
      <c r="A99" s="3"/>
      <c r="B99" s="9"/>
      <c r="C99" s="9"/>
      <c r="D99" s="9"/>
      <c r="E99" s="9"/>
      <c r="F99" s="65"/>
      <c r="G99" s="9"/>
      <c r="H99" s="9"/>
      <c r="I99" s="9"/>
      <c r="J99" s="9"/>
      <c r="K99" s="9"/>
      <c r="L99" s="9"/>
      <c r="M99" s="9"/>
      <c r="N99" s="9"/>
      <c r="O99" s="3"/>
      <c r="P99" s="3"/>
      <c r="Q99" s="3"/>
    </row>
    <row r="100">
      <c r="A100" s="3"/>
      <c r="B100" s="9"/>
      <c r="C100" s="9"/>
      <c r="D100" s="9"/>
      <c r="E100" s="9"/>
      <c r="F100" s="65"/>
      <c r="G100" s="9"/>
      <c r="H100" s="9"/>
      <c r="I100" s="9"/>
      <c r="J100" s="9"/>
      <c r="K100" s="9"/>
      <c r="L100" s="9"/>
      <c r="M100" s="9"/>
      <c r="N100" s="9"/>
      <c r="O100" s="3"/>
      <c r="P100" s="3"/>
      <c r="Q100" s="3"/>
    </row>
    <row r="101">
      <c r="A101" s="3"/>
      <c r="B101" s="9"/>
      <c r="C101" s="9"/>
      <c r="D101" s="9"/>
      <c r="E101" s="9"/>
      <c r="F101" s="65"/>
      <c r="G101" s="9"/>
      <c r="H101" s="9"/>
      <c r="I101" s="9"/>
      <c r="J101" s="9"/>
      <c r="K101" s="9"/>
      <c r="L101" s="9"/>
      <c r="M101" s="9"/>
      <c r="N101" s="9"/>
      <c r="O101" s="3"/>
      <c r="P101" s="3"/>
      <c r="Q101" s="3"/>
    </row>
    <row r="102">
      <c r="A102" s="3"/>
      <c r="B102" s="9"/>
      <c r="C102" s="9"/>
      <c r="D102" s="9"/>
      <c r="E102" s="9"/>
      <c r="F102" s="65"/>
      <c r="G102" s="9"/>
      <c r="H102" s="9"/>
      <c r="I102" s="9"/>
      <c r="J102" s="9"/>
      <c r="K102" s="9"/>
      <c r="L102" s="9"/>
      <c r="M102" s="9"/>
      <c r="N102" s="9"/>
      <c r="O102" s="3"/>
      <c r="P102" s="3"/>
      <c r="Q102" s="3"/>
    </row>
    <row r="103">
      <c r="A103" s="3"/>
      <c r="B103" s="9"/>
      <c r="C103" s="9"/>
      <c r="D103" s="9"/>
      <c r="E103" s="9"/>
      <c r="F103" s="65"/>
      <c r="G103" s="9"/>
      <c r="H103" s="9"/>
      <c r="I103" s="9"/>
      <c r="J103" s="9"/>
      <c r="K103" s="9"/>
      <c r="L103" s="9"/>
      <c r="M103" s="9"/>
      <c r="N103" s="9"/>
      <c r="O103" s="3"/>
      <c r="P103" s="3"/>
      <c r="Q103" s="3"/>
    </row>
    <row r="104">
      <c r="A104" s="3"/>
      <c r="B104" s="9"/>
      <c r="C104" s="9"/>
      <c r="D104" s="9"/>
      <c r="E104" s="9"/>
      <c r="F104" s="65"/>
      <c r="G104" s="9"/>
      <c r="H104" s="9"/>
      <c r="I104" s="9"/>
      <c r="J104" s="9"/>
      <c r="K104" s="9"/>
      <c r="L104" s="9"/>
      <c r="M104" s="9"/>
      <c r="N104" s="9"/>
      <c r="O104" s="3"/>
      <c r="P104" s="3"/>
      <c r="Q104" s="3"/>
    </row>
    <row r="105">
      <c r="A105" s="3"/>
      <c r="B105" s="9"/>
      <c r="C105" s="9"/>
      <c r="D105" s="9"/>
      <c r="E105" s="9"/>
      <c r="F105" s="65"/>
      <c r="G105" s="9"/>
      <c r="H105" s="9"/>
      <c r="I105" s="9"/>
      <c r="J105" s="9"/>
      <c r="K105" s="9"/>
      <c r="L105" s="9"/>
      <c r="M105" s="9"/>
      <c r="N105" s="9"/>
      <c r="O105" s="3"/>
      <c r="P105" s="3"/>
      <c r="Q105" s="3"/>
    </row>
    <row r="106">
      <c r="A106" s="3"/>
      <c r="B106" s="9"/>
      <c r="C106" s="9"/>
      <c r="D106" s="9"/>
      <c r="E106" s="9"/>
      <c r="F106" s="65"/>
      <c r="G106" s="9"/>
      <c r="H106" s="9"/>
      <c r="I106" s="9"/>
      <c r="J106" s="9"/>
      <c r="K106" s="9"/>
      <c r="L106" s="9"/>
      <c r="M106" s="9"/>
      <c r="N106" s="9"/>
      <c r="O106" s="3"/>
      <c r="P106" s="3"/>
      <c r="Q106" s="3"/>
    </row>
    <row r="107">
      <c r="A107" s="3"/>
      <c r="B107" s="9"/>
      <c r="C107" s="9"/>
      <c r="D107" s="9"/>
      <c r="E107" s="9"/>
      <c r="F107" s="65"/>
      <c r="G107" s="9"/>
      <c r="H107" s="9"/>
      <c r="I107" s="9"/>
      <c r="J107" s="9"/>
      <c r="K107" s="9"/>
      <c r="L107" s="9"/>
      <c r="M107" s="9"/>
      <c r="N107" s="9"/>
      <c r="O107" s="3"/>
      <c r="P107" s="3"/>
      <c r="Q107" s="3"/>
    </row>
    <row r="108">
      <c r="A108" s="3"/>
      <c r="B108" s="9"/>
      <c r="C108" s="9"/>
      <c r="D108" s="9"/>
      <c r="E108" s="9"/>
      <c r="F108" s="65"/>
      <c r="G108" s="9"/>
      <c r="H108" s="9"/>
      <c r="I108" s="9"/>
      <c r="J108" s="9"/>
      <c r="K108" s="9"/>
      <c r="L108" s="9"/>
      <c r="M108" s="9"/>
      <c r="N108" s="9"/>
      <c r="O108" s="3"/>
      <c r="P108" s="3"/>
      <c r="Q108" s="3"/>
    </row>
    <row r="109">
      <c r="A109" s="3"/>
      <c r="B109" s="9"/>
      <c r="C109" s="9"/>
      <c r="D109" s="9"/>
      <c r="E109" s="9"/>
      <c r="F109" s="65"/>
      <c r="G109" s="9"/>
      <c r="H109" s="9"/>
      <c r="I109" s="9"/>
      <c r="J109" s="9"/>
      <c r="K109" s="9"/>
      <c r="L109" s="9"/>
      <c r="M109" s="9"/>
      <c r="N109" s="9"/>
      <c r="O109" s="3"/>
      <c r="P109" s="3"/>
      <c r="Q109" s="3"/>
    </row>
    <row r="110">
      <c r="A110" s="3"/>
      <c r="B110" s="9"/>
      <c r="C110" s="9"/>
      <c r="D110" s="9"/>
      <c r="E110" s="9"/>
      <c r="F110" s="65"/>
      <c r="G110" s="9"/>
      <c r="H110" s="9"/>
      <c r="I110" s="9"/>
      <c r="J110" s="9"/>
      <c r="K110" s="9"/>
      <c r="L110" s="9"/>
      <c r="M110" s="9"/>
      <c r="N110" s="9"/>
      <c r="O110" s="3"/>
      <c r="P110" s="3"/>
      <c r="Q110" s="3"/>
    </row>
    <row r="111">
      <c r="A111" s="3"/>
      <c r="B111" s="9"/>
      <c r="C111" s="9"/>
      <c r="D111" s="9"/>
      <c r="E111" s="9"/>
      <c r="F111" s="65"/>
      <c r="G111" s="9"/>
      <c r="H111" s="9"/>
      <c r="I111" s="9"/>
      <c r="J111" s="9"/>
      <c r="K111" s="9"/>
      <c r="L111" s="9"/>
      <c r="M111" s="9"/>
      <c r="N111" s="9"/>
      <c r="O111" s="3"/>
      <c r="P111" s="3"/>
      <c r="Q111" s="3"/>
    </row>
    <row r="112">
      <c r="A112" s="3"/>
      <c r="B112" s="9"/>
      <c r="C112" s="9"/>
      <c r="D112" s="9"/>
      <c r="E112" s="9"/>
      <c r="F112" s="65"/>
      <c r="G112" s="9"/>
      <c r="H112" s="9"/>
      <c r="I112" s="9"/>
      <c r="J112" s="9"/>
      <c r="K112" s="9"/>
      <c r="L112" s="9"/>
      <c r="M112" s="9"/>
      <c r="N112" s="9"/>
      <c r="O112" s="3"/>
      <c r="P112" s="3"/>
      <c r="Q112" s="3"/>
    </row>
    <row r="113">
      <c r="A113" s="3"/>
      <c r="B113" s="9"/>
      <c r="C113" s="9"/>
      <c r="D113" s="9"/>
      <c r="E113" s="9"/>
      <c r="F113" s="65"/>
      <c r="G113" s="9"/>
      <c r="H113" s="9"/>
      <c r="I113" s="9"/>
      <c r="J113" s="9"/>
      <c r="K113" s="9"/>
      <c r="L113" s="9"/>
      <c r="M113" s="9"/>
      <c r="N113" s="9"/>
      <c r="O113" s="3"/>
      <c r="P113" s="3"/>
      <c r="Q113" s="3"/>
    </row>
    <row r="114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</sheetData>
  <sheetProtection algorithmName="SHA-512" hashValue="5Bw2NJdgFxKZ/56qLWzjMv/7VMm01+O/zXC4OjD+vE9rZcrFwB7BBtoNOSVkQrS44+LgmeUrujmfvfRfngua8Q==" saltValue="Far0riviT8CeVUfxclxuzQ==" spinCount="100000" autoFilter="1" deleteColumns="1" deleteRows="1" formatCells="1" formatColumns="1" formatRows="1" insertColumns="1" insertHyperlinks="1" insertRows="1" objects="0" pivotTables="1" scenarios="0" selectLockedCells="1" selectUnlockedCells="0" sheet="1" sort="1"/>
  <mergeCells count="10">
    <mergeCell ref="G3:H3"/>
    <mergeCell ref="I3:J3"/>
    <mergeCell ref="K3:L3"/>
    <mergeCell ref="M3:N3"/>
    <mergeCell ref="B42:G42"/>
    <mergeCell ref="D45:E45"/>
    <mergeCell ref="B38:G38"/>
    <mergeCell ref="B39:G39"/>
    <mergeCell ref="B40:G40"/>
    <mergeCell ref="B41:G4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5" id="{009D00D3-00B8-46AC-8F5D-001C004800FC}">
            <xm:f>$H$39=10%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F63</xm:sqref>
        </x14:conditionalFormatting>
        <x14:conditionalFormatting xmlns:xm="http://schemas.microsoft.com/office/excel/2006/main">
          <x14:cfRule type="expression" priority="44" id="{00540058-00B9-4E62-8577-00C500AC006E}">
            <xm:f>$H$39=15%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F64</xm:sqref>
        </x14:conditionalFormatting>
        <x14:conditionalFormatting xmlns:xm="http://schemas.microsoft.com/office/excel/2006/main">
          <x14:cfRule type="expression" priority="43" id="{007F0048-00F4-4402-8922-004400CE0007}">
            <xm:f>$H$39=25%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F65</xm:sqref>
        </x14:conditionalFormatting>
        <x14:conditionalFormatting xmlns:xm="http://schemas.microsoft.com/office/excel/2006/main">
          <x14:cfRule type="cellIs" priority="48" operator="equal" id="{001B0026-0064-431F-B477-005F000D0029}">
            <xm:f>0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H46:H49 H52:H58</xm:sqref>
        </x14:conditionalFormatting>
        <x14:conditionalFormatting xmlns:xm="http://schemas.microsoft.com/office/excel/2006/main">
          <x14:cfRule type="cellIs" priority="47" operator="equal" id="{006800F7-0030-45FA-935C-005D004200AD}">
            <xm:f>1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H46:H49 H52:H58</xm:sqref>
        </x14:conditionalFormatting>
        <x14:conditionalFormatting xmlns:xm="http://schemas.microsoft.com/office/excel/2006/main">
          <x14:cfRule type="containsText" priority="41" operator="containsText" text="wel" id="{007C0092-0028-4B75-9939-00D000BC00DC}">
            <xm:f>NOT(ISERROR(SEARCH("wel",H46)))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H46:H58</xm:sqref>
        </x14:conditionalFormatting>
        <x14:conditionalFormatting xmlns:xm="http://schemas.microsoft.com/office/excel/2006/main">
          <x14:cfRule type="containsText" priority="42" operator="containsText" text="niet" id="{00F30078-00F0-4ACA-B5C5-00A800D600F6}">
            <xm:f>NOT(ISERROR(SEARCH("niet",H46)))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H46:H58</xm:sqref>
        </x14:conditionalFormatting>
        <x14:conditionalFormatting xmlns:xm="http://schemas.microsoft.com/office/excel/2006/main">
          <x14:cfRule type="expression" priority="13" stopIfTrue="1" id="{00E90039-0049-433C-A75F-002300D700FE}">
            <xm:f>$H$39=0%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H62</xm:sqref>
        </x14:conditionalFormatting>
        <x14:conditionalFormatting xmlns:xm="http://schemas.microsoft.com/office/excel/2006/main">
          <x14:cfRule type="expression" priority="14" stopIfTrue="1" id="{00A200EE-0039-4DC6-BFFD-00420096008B}">
            <xm:f>$H$39=10%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H63</xm:sqref>
        </x14:conditionalFormatting>
        <x14:conditionalFormatting xmlns:xm="http://schemas.microsoft.com/office/excel/2006/main">
          <x14:cfRule type="expression" priority="15" stopIfTrue="1" id="{00DD00E6-0073-48E7-952B-00E100BE00F5}">
            <xm:f>$H$39=15%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expression" priority="16" stopIfTrue="1" id="{007D0008-004F-4A7F-BD84-00D6008E004A}">
            <xm:f>$H$39=25%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H65</xm:sqref>
        </x14:conditionalFormatting>
        <x14:conditionalFormatting xmlns:xm="http://schemas.microsoft.com/office/excel/2006/main">
          <x14:cfRule type="cellIs" priority="40" operator="equal" id="{0000004B-00D3-4E75-BD8B-009A002B0026}">
            <xm:f>0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J46:J49 J52:J58</xm:sqref>
        </x14:conditionalFormatting>
        <x14:conditionalFormatting xmlns:xm="http://schemas.microsoft.com/office/excel/2006/main">
          <x14:cfRule type="cellIs" priority="39" operator="equal" id="{00BD00D2-0074-4AC7-B7D6-0086008E0069}">
            <xm:f>1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J46:J49 J52:J58</xm:sqref>
        </x14:conditionalFormatting>
        <x14:conditionalFormatting xmlns:xm="http://schemas.microsoft.com/office/excel/2006/main">
          <x14:cfRule type="containsText" priority="33" operator="containsText" text="wel" id="{007000F7-000E-4626-9589-002700B30032}">
            <xm:f>NOT(ISERROR(SEARCH("wel",J46)))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J46:J58</xm:sqref>
        </x14:conditionalFormatting>
        <x14:conditionalFormatting xmlns:xm="http://schemas.microsoft.com/office/excel/2006/main">
          <x14:cfRule type="containsText" priority="34" operator="containsText" text="niet" id="{00430098-008D-491C-9953-008500CD009C}">
            <xm:f>NOT(ISERROR(SEARCH("niet",J46)))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J46:J58</xm:sqref>
        </x14:conditionalFormatting>
        <x14:conditionalFormatting xmlns:xm="http://schemas.microsoft.com/office/excel/2006/main">
          <x14:cfRule type="expression" priority="9" id="{0070002E-00F1-4806-8ED5-00A5003300B8}">
            <xm:f>$J$39=0%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J62</xm:sqref>
        </x14:conditionalFormatting>
        <x14:conditionalFormatting xmlns:xm="http://schemas.microsoft.com/office/excel/2006/main">
          <x14:cfRule type="expression" priority="10" id="{005A0003-0071-4D28-A044-009F00B4007F}">
            <xm:f>$J$39=10%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J63</xm:sqref>
        </x14:conditionalFormatting>
        <x14:conditionalFormatting xmlns:xm="http://schemas.microsoft.com/office/excel/2006/main">
          <x14:cfRule type="expression" priority="11" id="{00D500BB-006B-4239-9D82-0074002B0024}">
            <xm:f>$J$39=15%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J64</xm:sqref>
        </x14:conditionalFormatting>
        <x14:conditionalFormatting xmlns:xm="http://schemas.microsoft.com/office/excel/2006/main">
          <x14:cfRule type="expression" priority="12" id="{00860098-0089-4BCD-8EF1-00F100400038}">
            <xm:f>$J$39=25%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J65</xm:sqref>
        </x14:conditionalFormatting>
        <x14:conditionalFormatting xmlns:xm="http://schemas.microsoft.com/office/excel/2006/main">
          <x14:cfRule type="cellIs" priority="32" operator="equal" id="{00AD0033-00E1-482E-954F-00B3003D00BC}">
            <xm:f>0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L46:L49 L52:L58</xm:sqref>
        </x14:conditionalFormatting>
        <x14:conditionalFormatting xmlns:xm="http://schemas.microsoft.com/office/excel/2006/main">
          <x14:cfRule type="cellIs" priority="31" operator="equal" id="{00680018-00F7-4544-BF56-00F400D20095}">
            <xm:f>1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L46:L49 L52:L58</xm:sqref>
        </x14:conditionalFormatting>
        <x14:conditionalFormatting xmlns:xm="http://schemas.microsoft.com/office/excel/2006/main">
          <x14:cfRule type="containsText" priority="26" operator="containsText" text="niet" id="{002F0031-006F-47F7-82E3-00B3008C0022}">
            <xm:f>NOT(ISERROR(SEARCH("niet",L46)))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L46:L58</xm:sqref>
        </x14:conditionalFormatting>
        <x14:conditionalFormatting xmlns:xm="http://schemas.microsoft.com/office/excel/2006/main">
          <x14:cfRule type="containsText" priority="25" operator="containsText" text="wel" id="{00680003-001C-44AB-ABB6-0084002200AF}">
            <xm:f>NOT(ISERROR(SEARCH("wel",L46)))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L46:L58</xm:sqref>
        </x14:conditionalFormatting>
        <x14:conditionalFormatting xmlns:xm="http://schemas.microsoft.com/office/excel/2006/main">
          <x14:cfRule type="expression" priority="5" stopIfTrue="1" id="{002D0036-005E-4998-981C-002B00B6005A}">
            <xm:f>$L$39=0%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L62</xm:sqref>
        </x14:conditionalFormatting>
        <x14:conditionalFormatting xmlns:xm="http://schemas.microsoft.com/office/excel/2006/main">
          <x14:cfRule type="expression" priority="6" id="{004400DD-0003-4221-9E03-00EB002A0030}">
            <xm:f>$L$39=10%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L63</xm:sqref>
        </x14:conditionalFormatting>
        <x14:conditionalFormatting xmlns:xm="http://schemas.microsoft.com/office/excel/2006/main">
          <x14:cfRule type="expression" priority="7" id="{00AF00B5-00D0-41FF-9562-009F0090008F}">
            <xm:f>$L$39=15%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L64</xm:sqref>
        </x14:conditionalFormatting>
        <x14:conditionalFormatting xmlns:xm="http://schemas.microsoft.com/office/excel/2006/main">
          <x14:cfRule type="expression" priority="8" id="{00B00006-002F-4056-AE09-002C003A00F2}">
            <xm:f>$L$39=25%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L65</xm:sqref>
        </x14:conditionalFormatting>
        <x14:conditionalFormatting xmlns:xm="http://schemas.microsoft.com/office/excel/2006/main">
          <x14:cfRule type="cellIs" priority="23" operator="equal" id="{00BF00AB-006F-4C8F-938D-0039003100E5}">
            <xm:f>1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N46:N49 N52:N58</xm:sqref>
        </x14:conditionalFormatting>
        <x14:conditionalFormatting xmlns:xm="http://schemas.microsoft.com/office/excel/2006/main">
          <x14:cfRule type="cellIs" priority="24" operator="equal" id="{002800FE-0011-4699-B3D4-003400960099}">
            <xm:f>0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N46:N49 N52:N58</xm:sqref>
        </x14:conditionalFormatting>
        <x14:conditionalFormatting xmlns:xm="http://schemas.microsoft.com/office/excel/2006/main">
          <x14:cfRule type="containsText" priority="18" operator="containsText" text="niet" id="{00610050-0063-466E-8DE1-00AE009E00A1}">
            <xm:f>NOT(ISERROR(SEARCH("niet",N46)))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N46:N58</xm:sqref>
        </x14:conditionalFormatting>
        <x14:conditionalFormatting xmlns:xm="http://schemas.microsoft.com/office/excel/2006/main">
          <x14:cfRule type="containsText" priority="17" operator="containsText" text="wel" id="{009000A4-0005-4BAB-8984-00FF007C009D}">
            <xm:f>NOT(ISERROR(SEARCH("wel",N46)))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N46:N58</xm:sqref>
        </x14:conditionalFormatting>
        <x14:conditionalFormatting xmlns:xm="http://schemas.microsoft.com/office/excel/2006/main">
          <x14:cfRule type="expression" priority="1" id="{00E50084-00B9-4B4C-8C9C-000E00DD0036}">
            <xm:f>$N$39=0%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N62</xm:sqref>
        </x14:conditionalFormatting>
        <x14:conditionalFormatting xmlns:xm="http://schemas.microsoft.com/office/excel/2006/main">
          <x14:cfRule type="expression" priority="2" id="{006B0010-009E-49C9-9448-00A000B8004F}">
            <xm:f>$N$39=10%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N63</xm:sqref>
        </x14:conditionalFormatting>
        <x14:conditionalFormatting xmlns:xm="http://schemas.microsoft.com/office/excel/2006/main">
          <x14:cfRule type="expression" priority="3" id="{00BF000C-005C-4921-9488-000C00BE003C}">
            <xm:f>$N$39=15%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N64</xm:sqref>
        </x14:conditionalFormatting>
        <x14:conditionalFormatting xmlns:xm="http://schemas.microsoft.com/office/excel/2006/main">
          <x14:cfRule type="expression" priority="4" id="{00460013-0057-4210-90B4-00B3000B00D8}">
            <xm:f>$N$39=25%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N65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 Id="rId1" Type="http://schemas.openxmlformats.org/officeDocument/2006/relationships/customXmlProps" Target="itemProps1.xml"/></Relationships>
</file>

<file path=customXml/_rels/item2.xml.rels><?xml version="1.0" encoding="UTF-8" standalone="yes"?><Relationships xmlns="http://schemas.openxmlformats.org/package/2006/relationships"><Relationship 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C9CB7E0EC5F9428F8735A248063F33" ma:contentTypeVersion="14" ma:contentTypeDescription="Een nieuw document maken." ma:contentTypeScope="" ma:versionID="d1c47296f88423aed3c96518f10fdda4">
  <xsd:schema xmlns:xsd="http://www.w3.org/2001/XMLSchema" xmlns:xs="http://www.w3.org/2001/XMLSchema" xmlns:p="http://schemas.microsoft.com/office/2006/metadata/properties" xmlns:ns2="2f8f95d7-f07a-4cbc-8b39-15fc899216fa" xmlns:ns3="91dd6d4b-6086-48d8-b372-572edd33c252" targetNamespace="http://schemas.microsoft.com/office/2006/metadata/properties" ma:root="true" ma:fieldsID="1f703e429f2844da159e8607a9fb8b4d" ns2:_="" ns3:_="">
    <xsd:import namespace="2f8f95d7-f07a-4cbc-8b39-15fc899216fa"/>
    <xsd:import namespace="91dd6d4b-6086-48d8-b372-572edd33c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8f95d7-f07a-4cbc-8b39-15fc89921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55f89d01-b308-465f-897b-e632bc33aa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dd6d4b-6086-48d8-b372-572edd33c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cd8e691-a5cf-415a-9831-dc23f777d2a5}" ma:internalName="TaxCatchAll" ma:showField="CatchAllData" ma:web="91dd6d4b-6086-48d8-b372-572edd33c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294068-EF90-48E0-91B6-3FD785977634}"/>
</file>

<file path=customXml/itemProps2.xml><?xml version="1.0" encoding="utf-8"?>
<ds:datastoreItem xmlns:ds="http://schemas.openxmlformats.org/officeDocument/2006/customXml" ds:itemID="{0BAA45ED-5F33-4365-B9CA-1001365199AA}"/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ONLYOFFICE/7.1.1.23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Florien Kuijper</cp:lastModifiedBy>
  <cp:revision>1</cp:revision>
  <dcterms:created xsi:type="dcterms:W3CDTF">2023-08-07T08:28:41Z</dcterms:created>
  <dcterms:modified xsi:type="dcterms:W3CDTF">2023-08-28T08:09:40Z</dcterms:modified>
</cp:coreProperties>
</file>